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НА САЙТ\2024-2025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3" i="1" l="1"/>
  <c r="L212" i="1"/>
  <c r="L201" i="1"/>
  <c r="L190" i="1"/>
  <c r="L179" i="1"/>
  <c r="L168" i="1"/>
  <c r="L157" i="1"/>
  <c r="L146" i="1"/>
  <c r="L158" i="1" s="1"/>
  <c r="L135" i="1"/>
  <c r="L124" i="1"/>
  <c r="L136" i="1" s="1"/>
  <c r="L113" i="1"/>
  <c r="L102" i="1"/>
  <c r="L114" i="1" s="1"/>
  <c r="L91" i="1"/>
  <c r="L80" i="1"/>
  <c r="L69" i="1"/>
  <c r="L58" i="1"/>
  <c r="L48" i="1"/>
  <c r="L37" i="1"/>
  <c r="L26" i="1"/>
  <c r="L15" i="1"/>
  <c r="A125" i="1"/>
  <c r="B224" i="1"/>
  <c r="A224" i="1"/>
  <c r="J223" i="1"/>
  <c r="I223" i="1"/>
  <c r="H223" i="1"/>
  <c r="G223" i="1"/>
  <c r="F223" i="1"/>
  <c r="B213" i="1"/>
  <c r="A213" i="1"/>
  <c r="J212" i="1"/>
  <c r="I212" i="1"/>
  <c r="H212" i="1"/>
  <c r="G212" i="1"/>
  <c r="F212" i="1"/>
  <c r="B202" i="1"/>
  <c r="A202" i="1"/>
  <c r="J201" i="1"/>
  <c r="I201" i="1"/>
  <c r="H201" i="1"/>
  <c r="G201" i="1"/>
  <c r="F201" i="1"/>
  <c r="B191" i="1"/>
  <c r="A191" i="1"/>
  <c r="J190" i="1"/>
  <c r="I190" i="1"/>
  <c r="H190" i="1"/>
  <c r="G190" i="1"/>
  <c r="F190" i="1"/>
  <c r="B180" i="1"/>
  <c r="A180" i="1"/>
  <c r="J179" i="1"/>
  <c r="I179" i="1"/>
  <c r="H179" i="1"/>
  <c r="G179" i="1"/>
  <c r="F179" i="1"/>
  <c r="B169" i="1"/>
  <c r="A169" i="1"/>
  <c r="J168" i="1"/>
  <c r="I168" i="1"/>
  <c r="H168" i="1"/>
  <c r="G168" i="1"/>
  <c r="F168" i="1"/>
  <c r="B158" i="1"/>
  <c r="A158" i="1"/>
  <c r="J157" i="1"/>
  <c r="I157" i="1"/>
  <c r="H157" i="1"/>
  <c r="G157" i="1"/>
  <c r="F157" i="1"/>
  <c r="B147" i="1"/>
  <c r="A147" i="1"/>
  <c r="J146" i="1"/>
  <c r="I146" i="1"/>
  <c r="H146" i="1"/>
  <c r="G146" i="1"/>
  <c r="F146" i="1"/>
  <c r="B136" i="1"/>
  <c r="A136" i="1"/>
  <c r="J135" i="1"/>
  <c r="I135" i="1"/>
  <c r="H135" i="1"/>
  <c r="G135" i="1"/>
  <c r="F135" i="1"/>
  <c r="B125" i="1"/>
  <c r="J124" i="1"/>
  <c r="I124" i="1"/>
  <c r="I136" i="1" s="1"/>
  <c r="H124" i="1"/>
  <c r="G124" i="1"/>
  <c r="G136" i="1" s="1"/>
  <c r="F124" i="1"/>
  <c r="B114" i="1"/>
  <c r="A114" i="1"/>
  <c r="J113" i="1"/>
  <c r="I113" i="1"/>
  <c r="H113" i="1"/>
  <c r="G113" i="1"/>
  <c r="F113" i="1"/>
  <c r="B103" i="1"/>
  <c r="A103" i="1"/>
  <c r="J102" i="1"/>
  <c r="I102" i="1"/>
  <c r="H102" i="1"/>
  <c r="G102" i="1"/>
  <c r="G114" i="1" s="1"/>
  <c r="F102" i="1"/>
  <c r="B92" i="1"/>
  <c r="A92" i="1"/>
  <c r="J91" i="1"/>
  <c r="I91" i="1"/>
  <c r="H91" i="1"/>
  <c r="G91" i="1"/>
  <c r="F91" i="1"/>
  <c r="B81" i="1"/>
  <c r="A81" i="1"/>
  <c r="J80" i="1"/>
  <c r="I80" i="1"/>
  <c r="H80" i="1"/>
  <c r="G80" i="1"/>
  <c r="F80" i="1"/>
  <c r="B70" i="1"/>
  <c r="A70" i="1"/>
  <c r="J69" i="1"/>
  <c r="I69" i="1"/>
  <c r="H69" i="1"/>
  <c r="G69" i="1"/>
  <c r="F69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38" i="1"/>
  <c r="A38" i="1"/>
  <c r="J37" i="1"/>
  <c r="I37" i="1"/>
  <c r="H37" i="1"/>
  <c r="G37" i="1"/>
  <c r="F37" i="1"/>
  <c r="B27" i="1"/>
  <c r="A27" i="1"/>
  <c r="B16" i="1"/>
  <c r="A16" i="1"/>
  <c r="G26" i="1"/>
  <c r="H26" i="1"/>
  <c r="I26" i="1"/>
  <c r="J26" i="1"/>
  <c r="F26" i="1"/>
  <c r="G15" i="1"/>
  <c r="H15" i="1"/>
  <c r="I15" i="1"/>
  <c r="J15" i="1"/>
  <c r="F15" i="1"/>
  <c r="H136" i="1" l="1"/>
  <c r="G49" i="1"/>
  <c r="L224" i="1"/>
  <c r="L202" i="1"/>
  <c r="L180" i="1"/>
  <c r="J136" i="1"/>
  <c r="I114" i="1"/>
  <c r="F92" i="1"/>
  <c r="L92" i="1"/>
  <c r="L70" i="1"/>
  <c r="I70" i="1"/>
  <c r="J70" i="1"/>
  <c r="H92" i="1"/>
  <c r="F114" i="1"/>
  <c r="H158" i="1"/>
  <c r="J158" i="1"/>
  <c r="H180" i="1"/>
  <c r="J180" i="1"/>
  <c r="H202" i="1"/>
  <c r="J202" i="1"/>
  <c r="H224" i="1"/>
  <c r="J224" i="1"/>
  <c r="I49" i="1"/>
  <c r="L49" i="1"/>
  <c r="L27" i="1"/>
  <c r="F49" i="1"/>
  <c r="H49" i="1"/>
  <c r="J49" i="1"/>
  <c r="F70" i="1"/>
  <c r="H70" i="1"/>
  <c r="G70" i="1"/>
  <c r="J92" i="1"/>
  <c r="G92" i="1"/>
  <c r="I92" i="1"/>
  <c r="H114" i="1"/>
  <c r="J114" i="1"/>
  <c r="G158" i="1"/>
  <c r="I158" i="1"/>
  <c r="G180" i="1"/>
  <c r="I180" i="1"/>
  <c r="G202" i="1"/>
  <c r="I202" i="1"/>
  <c r="G224" i="1"/>
  <c r="I224" i="1"/>
  <c r="F136" i="1"/>
  <c r="F158" i="1"/>
  <c r="F180" i="1"/>
  <c r="F202" i="1"/>
  <c r="F224" i="1"/>
  <c r="I27" i="1"/>
  <c r="F27" i="1"/>
  <c r="J27" i="1"/>
  <c r="J225" i="1" s="1"/>
  <c r="H27" i="1"/>
  <c r="G27" i="1"/>
  <c r="I225" i="1" l="1"/>
  <c r="L225" i="1"/>
  <c r="G225" i="1"/>
  <c r="H225" i="1"/>
  <c r="F225" i="1"/>
</calcChain>
</file>

<file path=xl/sharedStrings.xml><?xml version="1.0" encoding="utf-8"?>
<sst xmlns="http://schemas.openxmlformats.org/spreadsheetml/2006/main" count="440" uniqueCount="144">
  <si>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</si>
  <si>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</si>
  <si>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</si>
  <si>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</si>
  <si>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</si>
  <si>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</si>
  <si>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</si>
  <si>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</si>
  <si>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</si>
  <si>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</si>
  <si>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</si>
  <si>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</si>
  <si>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</si>
  <si>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</si>
  <si>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</si>
  <si>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</si>
  <si>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</si>
  <si>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</si>
  <si>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</si>
  <si>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</si>
  <si>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</si>
  <si>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</si>
  <si>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</si>
  <si>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</si>
  <si>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</si>
  <si>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</si>
  <si>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</si>
  <si>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</si>
  <si>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</si>
  <si>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</si>
  <si>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</si>
  <si>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</si>
  <si>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</si>
  <si>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</si>
  <si>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</si>
  <si>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</si>
  <si>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</si>
  <si>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</si>
  <si>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</si>
  <si>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сливочным "Крестьянским" 72,5%</t>
  </si>
  <si>
    <t>Сок ФРУКТОВЫЙ (яблочный,яблочно-виноградный,мультифрукт)</t>
  </si>
  <si>
    <t>ПШЕНИЧНЫЙ,РЖАНОЙ</t>
  </si>
  <si>
    <t>ФРУКТЫ сезонные калибрированнные (апельсин 1шт)</t>
  </si>
  <si>
    <t>СЫР "РОССИЙСКИЙ" (порциями)</t>
  </si>
  <si>
    <t>МАСЛО СЛИВОЧНОЕ "Крестьянское" 72,5% (порциями)</t>
  </si>
  <si>
    <t>гастрономия</t>
  </si>
  <si>
    <t>ОВОЩИ НАТУРАЛЬНЫЕ СВЕЖИЕ (помидоры)</t>
  </si>
  <si>
    <t>СУП КАРТОФЕЛЬНЫЙ С БОБОВЫМИ</t>
  </si>
  <si>
    <t>БИТОЧКИ ИЗ ГОВЯДИНЫ с маслом сливочным "Крестьянским" 72,5%</t>
  </si>
  <si>
    <t>МАКАРОННЫЕ ИЗДЕЛИЯ ОТВАРНЫЕ с маслом сливочным "Крестьянским" 72,5%</t>
  </si>
  <si>
    <t>Компот из смеси сухофруктов</t>
  </si>
  <si>
    <t>ХЛЕБ ПШЕНИЧНЫЙ</t>
  </si>
  <si>
    <t xml:space="preserve">ХЛЕБ РЖАНОЙ </t>
  </si>
  <si>
    <t>ФРУКТЫ сезонные калибрированнные (яблоко 1шт)</t>
  </si>
  <si>
    <t>№ 15 2015г</t>
  </si>
  <si>
    <t>№ 14 2015г</t>
  </si>
  <si>
    <t>№ 174 2015г</t>
  </si>
  <si>
    <t>№ 71 2015г</t>
  </si>
  <si>
    <t>№ 102 2015Г</t>
  </si>
  <si>
    <t>№268 2015г</t>
  </si>
  <si>
    <t>№ 309 2015Г</t>
  </si>
  <si>
    <t>№ 349 2015г</t>
  </si>
  <si>
    <t>№ 210 2015г</t>
  </si>
  <si>
    <t>ОМЛЕТ НАТУРАЛЬНЫЙ с маслом сливочным "Крестьянским" 72,5%</t>
  </si>
  <si>
    <t xml:space="preserve">КОФЕЙНЫЙ НАПИТОК С МОЛОКОМ </t>
  </si>
  <si>
    <t>ИКРА КАБАЧКОВАЯ консервированная</t>
  </si>
  <si>
    <t>ФРУКТЫ сезонные калиброванные (яблоко 1шт)</t>
  </si>
  <si>
    <t>ОВОЩИ НАТУРАЛЬНЫЕ СВЕЖИЕ (огурцы)</t>
  </si>
  <si>
    <t>БОРЩ С КАПУСТОЙ И КАРТОФЕЛЕМ СО СМЕТАНОЙ</t>
  </si>
  <si>
    <t>РЫБА МИНТАЙ ПРИПУЩЕННАЯ С МАСЛОМ СЛИВОЧНЫМ "Крестьянским"72,5</t>
  </si>
  <si>
    <t>КАРТОФЕЛЬ ОТВАРНОЙ с маслом сливочным "Крестьянским" 72,5%</t>
  </si>
  <si>
    <t>Компот из свежих яблок</t>
  </si>
  <si>
    <t>ФРУКТЫ сезонные калиброванные (апельсин 1шт)</t>
  </si>
  <si>
    <t>№ 82 2015г</t>
  </si>
  <si>
    <t>№ 227 2015г</t>
  </si>
  <si>
    <t>№ 310 2015г</t>
  </si>
  <si>
    <t>№ 388 2015г</t>
  </si>
  <si>
    <t>№ 379 2015г</t>
  </si>
  <si>
    <t>МАКАРОНЫ ОТВАРНЫЕ С СЫРОМ с маслом сливочнвм "Крестьянским" 72,5%</t>
  </si>
  <si>
    <t>БИОЙОГУРТ фруктовый (яблочный,персиковый,абрикосовый,банановый) в индивидуальной упаковке</t>
  </si>
  <si>
    <t>кисломол</t>
  </si>
  <si>
    <t>№ 204 2015г</t>
  </si>
  <si>
    <t>фрукта</t>
  </si>
  <si>
    <t>СУП КАРТОФЕЛЬНЫЙ С КРУПОЙ рисовый</t>
  </si>
  <si>
    <t xml:space="preserve">КОТЛЕТЫ ИЗ МЯСА ГОВЯДИНЫ с соусом сметанным с томатом </t>
  </si>
  <si>
    <t>КАША ГРЕЧНЕВАЯ РАССЫПЧАТАЯ с маслом сливочным "Крестьянским" 72,5%</t>
  </si>
  <si>
    <t>Кисель из смеси сухофруктов</t>
  </si>
  <si>
    <t>№ 101 2015г</t>
  </si>
  <si>
    <t>№ 268,331 2015г</t>
  </si>
  <si>
    <t>№ 302 2015г</t>
  </si>
  <si>
    <t xml:space="preserve">ЗАПЕКАНКА ИЗ ТВОРОГА С МОРКОВЬЮ и с молоком сгущенным </t>
  </si>
  <si>
    <t xml:space="preserve">КАКАО С МОЛОКОМ </t>
  </si>
  <si>
    <t>№ 382 2015г</t>
  </si>
  <si>
    <t>№ 224 2015г</t>
  </si>
  <si>
    <t>ЩИ ИЗ СВЕЖЕЙ КАПУСТЫ с картофелем</t>
  </si>
  <si>
    <t>ПЛОВ ИЗ ПТИЦЫ</t>
  </si>
  <si>
    <t>№ 88 2015г</t>
  </si>
  <si>
    <t>№ 291 2015г</t>
  </si>
  <si>
    <t>РАГУ из птицы</t>
  </si>
  <si>
    <t>ЧАЙ С ЛИМОНОМ *</t>
  </si>
  <si>
    <t>№ 377 2015г</t>
  </si>
  <si>
    <t>№ 289 2015г</t>
  </si>
  <si>
    <t xml:space="preserve">СУП С МАКАРОННЫМИ ИЗДЕЛИЯМИ и кавртиофелем </t>
  </si>
  <si>
    <t>ЗРАЗЫ рубленые из мяса говядины с маслом сливочным "Крестьянским" 72,5%</t>
  </si>
  <si>
    <t>КАРТОФЕЛЬНОЕ ПЮРЕ с маслом сливочным "Крестьянским" 72,5%</t>
  </si>
  <si>
    <t xml:space="preserve">НАПИТОК ИЗ ПЛОДОВ ШИПОВНИКА </t>
  </si>
  <si>
    <t>№ 112 2015г</t>
  </si>
  <si>
    <t>№ 274 2015г</t>
  </si>
  <si>
    <t>№ 312 2015</t>
  </si>
  <si>
    <t>КАША ВЯЗКАЯ МОЛОЧНАЯ ИЗ ОВСЯНОЙ КРУПЫ с маслом сливочным "Крестьянским" 72,5%</t>
  </si>
  <si>
    <t>№ 173 2015г</t>
  </si>
  <si>
    <t>СУП ИЗ ОВОЩЕЙ со сметаной</t>
  </si>
  <si>
    <t>ТЕФТЕЛИ  из мяса говядины с соусом сметанным с томатом</t>
  </si>
  <si>
    <t>№ 99 2015г</t>
  </si>
  <si>
    <t>№ 278,331 2015г</t>
  </si>
  <si>
    <t>№ 302 2015</t>
  </si>
  <si>
    <t>ЗРАЗЫ РЫБНЫЕ рубленные (из минтая) с маслом сливочным "Крестьянским" 72,5%</t>
  </si>
  <si>
    <t>РАГУ из овощей</t>
  </si>
  <si>
    <t>№ 143 2015г</t>
  </si>
  <si>
    <t>№ 237 2015г</t>
  </si>
  <si>
    <t>РАССОЛЬНИК ЛЕНИНГРАДСКИЙ</t>
  </si>
  <si>
    <t>ТЕФТЕЛИ рыбные из минтая с соусом сметанным с томатом</t>
  </si>
  <si>
    <t>НАПИТОК ИЗ ПЛОДОВ ШИПОВНИКА</t>
  </si>
  <si>
    <t>№ 239,331 2015г</t>
  </si>
  <si>
    <t>№ 312 2015г</t>
  </si>
  <si>
    <t>ПУДИНГ из творога (запеченный) со сгущенным молоком</t>
  </si>
  <si>
    <t>№ 222 2015г</t>
  </si>
  <si>
    <t>КОТЛЕТЫ РУБЛЕННЫЕ ИЗ БРОЙЛЕР-ЦЫПЛЯТ с маслом сливочным "Крестьянским" 72,5%</t>
  </si>
  <si>
    <t>№ 295 2015г</t>
  </si>
  <si>
    <t xml:space="preserve">КОТЛЕТЫ РУБЛЕННЫЕ ИЗ БРОЙЛЕР-ЦЫПЛЯТ с соусом сметанны с томатом </t>
  </si>
  <si>
    <t>№ 295,331 2015г</t>
  </si>
  <si>
    <t>ЗРАЗЫ рубленые из мяса говядины с соусом сметанным с томатом</t>
  </si>
  <si>
    <t>№ 274 ,331 2015г</t>
  </si>
  <si>
    <t xml:space="preserve">ЛАПШЕВНИК С ТВОРОГОМ и маслом сливочным "Крестьянским" 72,5% и повидлом яблочным </t>
  </si>
  <si>
    <t xml:space="preserve">№ 379 2015г </t>
  </si>
  <si>
    <t>№ 208 2015г</t>
  </si>
  <si>
    <t>СУП КАРТОФЕЛЬНЫЙ С КЛЕЦКАМИ</t>
  </si>
  <si>
    <t>КАША ПШЕНИЧНАЯ рассыпчатая  с маслом сливочным "Крестьянским" 72,5%</t>
  </si>
  <si>
    <t xml:space="preserve">№ 108 2015г </t>
  </si>
  <si>
    <t>№ 268 2015г</t>
  </si>
  <si>
    <t>№ 96 2015г</t>
  </si>
  <si>
    <t>МБОУ СОШ №13 г. Ставрополя</t>
  </si>
  <si>
    <t>Кикоть А.В.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</si>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</sst>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141</v>
      </c>
      <c r="D1" s="93"/>
      <c r="E1" s="93"/>
      <c r="F1" s="12" t="s">
        <v>16</v>
      </c>
      <c r="G1" s="2" t="s">
        <v>17</v>
      </c>
      <c r="H1" s="94" t="s">
        <v>143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18</v>
      </c>
      <c r="H2" s="94" t="s">
        <v>142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210</v>
      </c>
      <c r="G6" s="39">
        <v>6</v>
      </c>
      <c r="H6" s="39">
        <v>7</v>
      </c>
      <c r="I6" s="39">
        <v>42</v>
      </c>
      <c r="J6" s="39">
        <v>253</v>
      </c>
      <c r="K6" s="40" t="s">
        <v>56</v>
      </c>
      <c r="L6" s="39">
        <v>23.75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30</v>
      </c>
      <c r="E8" s="51" t="s">
        <v>40</v>
      </c>
      <c r="F8" s="53">
        <v>200</v>
      </c>
      <c r="G8" s="54">
        <v>1</v>
      </c>
      <c r="H8" s="54">
        <v>0</v>
      </c>
      <c r="I8" s="64">
        <v>20</v>
      </c>
      <c r="J8" s="54">
        <v>83</v>
      </c>
      <c r="K8" s="43"/>
      <c r="L8" s="61">
        <v>26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4">
        <v>100</v>
      </c>
      <c r="G9" s="54">
        <v>8</v>
      </c>
      <c r="H9" s="54">
        <v>3</v>
      </c>
      <c r="I9" s="64">
        <v>45</v>
      </c>
      <c r="J9" s="54">
        <v>246</v>
      </c>
      <c r="K9" s="43"/>
      <c r="L9" s="61">
        <v>3.85</v>
      </c>
    </row>
    <row r="10" spans="1:12" ht="15" x14ac:dyDescent="0.25">
      <c r="A10" s="23"/>
      <c r="B10" s="15"/>
      <c r="C10" s="11"/>
      <c r="D10" s="7" t="s">
        <v>45</v>
      </c>
      <c r="E10" s="51" t="s">
        <v>43</v>
      </c>
      <c r="F10" s="54">
        <v>15</v>
      </c>
      <c r="G10" s="54">
        <v>3</v>
      </c>
      <c r="H10" s="54">
        <v>4</v>
      </c>
      <c r="I10" s="64">
        <v>0</v>
      </c>
      <c r="J10" s="54">
        <v>54</v>
      </c>
      <c r="K10" s="6" t="s">
        <v>54</v>
      </c>
      <c r="L10" s="61">
        <v>8.4</v>
      </c>
    </row>
    <row r="11" spans="1:12" ht="15.75" thickBot="1" x14ac:dyDescent="0.3">
      <c r="A11" s="23"/>
      <c r="B11" s="15"/>
      <c r="C11" s="11"/>
      <c r="D11" s="7" t="s">
        <v>45</v>
      </c>
      <c r="E11" s="52" t="s">
        <v>44</v>
      </c>
      <c r="F11" s="55">
        <v>10</v>
      </c>
      <c r="G11" s="55">
        <v>0</v>
      </c>
      <c r="H11" s="55">
        <v>7</v>
      </c>
      <c r="I11" s="65">
        <v>0</v>
      </c>
      <c r="J11" s="55">
        <v>66</v>
      </c>
      <c r="K11" s="67" t="s">
        <v>55</v>
      </c>
      <c r="L11" s="62">
        <v>8</v>
      </c>
    </row>
    <row r="12" spans="1:12" ht="15" x14ac:dyDescent="0.25">
      <c r="A12" s="23"/>
      <c r="B12" s="15"/>
      <c r="C12" s="11"/>
      <c r="D12" s="7" t="s">
        <v>24</v>
      </c>
      <c r="E12" s="50" t="s">
        <v>42</v>
      </c>
      <c r="F12" s="56">
        <v>150</v>
      </c>
      <c r="G12" s="56">
        <v>1</v>
      </c>
      <c r="H12" s="56">
        <v>1</v>
      </c>
      <c r="I12" s="66">
        <v>15</v>
      </c>
      <c r="J12" s="56">
        <v>70</v>
      </c>
      <c r="K12" s="43"/>
      <c r="L12" s="63">
        <v>20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685</v>
      </c>
      <c r="G15" s="19">
        <f t="shared" ref="G15:J15" si="0">SUM(G6:G14)</f>
        <v>19</v>
      </c>
      <c r="H15" s="19">
        <f t="shared" si="0"/>
        <v>22</v>
      </c>
      <c r="I15" s="19">
        <f t="shared" si="0"/>
        <v>122</v>
      </c>
      <c r="J15" s="19">
        <f t="shared" si="0"/>
        <v>772</v>
      </c>
      <c r="K15" s="25"/>
      <c r="L15" s="19">
        <f t="shared" ref="L15" si="1">SUM(L6:L14)</f>
        <v>90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7" t="s">
        <v>46</v>
      </c>
      <c r="F16" s="58">
        <v>60</v>
      </c>
      <c r="G16" s="58">
        <v>1</v>
      </c>
      <c r="H16" s="58">
        <v>0</v>
      </c>
      <c r="I16" s="68">
        <v>2</v>
      </c>
      <c r="J16" s="58">
        <v>14</v>
      </c>
      <c r="K16" s="72" t="s">
        <v>57</v>
      </c>
      <c r="L16" s="70">
        <v>8.9</v>
      </c>
    </row>
    <row r="17" spans="1:12" ht="15" x14ac:dyDescent="0.25">
      <c r="A17" s="23"/>
      <c r="B17" s="15"/>
      <c r="C17" s="11"/>
      <c r="D17" s="7" t="s">
        <v>27</v>
      </c>
      <c r="E17" s="51" t="s">
        <v>47</v>
      </c>
      <c r="F17" s="54">
        <v>250</v>
      </c>
      <c r="G17" s="54">
        <v>6</v>
      </c>
      <c r="H17" s="54">
        <v>5</v>
      </c>
      <c r="I17" s="64">
        <v>18</v>
      </c>
      <c r="J17" s="54">
        <v>141</v>
      </c>
      <c r="K17" s="6" t="s">
        <v>58</v>
      </c>
      <c r="L17" s="60">
        <v>7.7</v>
      </c>
    </row>
    <row r="18" spans="1:12" ht="30" x14ac:dyDescent="0.25">
      <c r="A18" s="23"/>
      <c r="B18" s="15"/>
      <c r="C18" s="11"/>
      <c r="D18" s="7" t="s">
        <v>28</v>
      </c>
      <c r="E18" s="51" t="s">
        <v>48</v>
      </c>
      <c r="F18" s="54">
        <v>99</v>
      </c>
      <c r="G18" s="54">
        <v>17</v>
      </c>
      <c r="H18" s="54">
        <v>24</v>
      </c>
      <c r="I18" s="64">
        <v>14</v>
      </c>
      <c r="J18" s="54">
        <v>315</v>
      </c>
      <c r="K18" s="6" t="s">
        <v>59</v>
      </c>
      <c r="L18" s="60">
        <v>36.81</v>
      </c>
    </row>
    <row r="19" spans="1:12" ht="30.75" thickBot="1" x14ac:dyDescent="0.3">
      <c r="A19" s="23"/>
      <c r="B19" s="15"/>
      <c r="C19" s="11"/>
      <c r="D19" s="7" t="s">
        <v>29</v>
      </c>
      <c r="E19" s="51" t="s">
        <v>49</v>
      </c>
      <c r="F19" s="54">
        <v>180</v>
      </c>
      <c r="G19" s="54">
        <v>7</v>
      </c>
      <c r="H19" s="54">
        <v>7</v>
      </c>
      <c r="I19" s="64">
        <v>25</v>
      </c>
      <c r="J19" s="54">
        <v>218</v>
      </c>
      <c r="K19" s="6" t="s">
        <v>60</v>
      </c>
      <c r="L19" s="60">
        <v>9.44</v>
      </c>
    </row>
    <row r="20" spans="1:12" ht="15" x14ac:dyDescent="0.25">
      <c r="A20" s="23"/>
      <c r="B20" s="15"/>
      <c r="C20" s="11"/>
      <c r="D20" s="7" t="s">
        <v>30</v>
      </c>
      <c r="E20" s="50" t="s">
        <v>50</v>
      </c>
      <c r="F20" s="54">
        <v>200</v>
      </c>
      <c r="G20" s="54">
        <v>0</v>
      </c>
      <c r="H20" s="54">
        <v>0</v>
      </c>
      <c r="I20" s="64">
        <v>19</v>
      </c>
      <c r="J20" s="54">
        <v>77</v>
      </c>
      <c r="K20" s="6" t="s">
        <v>61</v>
      </c>
      <c r="L20" s="60">
        <v>5.8</v>
      </c>
    </row>
    <row r="21" spans="1:12" ht="15" x14ac:dyDescent="0.25">
      <c r="A21" s="23"/>
      <c r="B21" s="15"/>
      <c r="C21" s="11"/>
      <c r="D21" s="7" t="s">
        <v>31</v>
      </c>
      <c r="E21" s="51" t="s">
        <v>51</v>
      </c>
      <c r="F21" s="54">
        <v>50</v>
      </c>
      <c r="G21" s="54">
        <v>4</v>
      </c>
      <c r="H21" s="54">
        <v>1</v>
      </c>
      <c r="I21" s="64">
        <v>24</v>
      </c>
      <c r="J21" s="54">
        <v>117</v>
      </c>
      <c r="K21" s="43"/>
      <c r="L21" s="60">
        <v>1.89</v>
      </c>
    </row>
    <row r="22" spans="1:12" ht="15.75" thickBot="1" x14ac:dyDescent="0.3">
      <c r="A22" s="23"/>
      <c r="B22" s="15"/>
      <c r="C22" s="11"/>
      <c r="D22" s="7" t="s">
        <v>32</v>
      </c>
      <c r="E22" s="51" t="s">
        <v>52</v>
      </c>
      <c r="F22" s="54">
        <v>50</v>
      </c>
      <c r="G22" s="54">
        <v>4</v>
      </c>
      <c r="H22" s="54">
        <v>2</v>
      </c>
      <c r="I22" s="64">
        <v>21</v>
      </c>
      <c r="J22" s="54">
        <v>129</v>
      </c>
      <c r="K22" s="43"/>
      <c r="L22" s="60">
        <v>1.96</v>
      </c>
    </row>
    <row r="23" spans="1:12" ht="15" x14ac:dyDescent="0.25">
      <c r="A23" s="23"/>
      <c r="B23" s="15"/>
      <c r="C23" s="11"/>
      <c r="D23" s="7" t="s">
        <v>24</v>
      </c>
      <c r="E23" s="50" t="s">
        <v>53</v>
      </c>
      <c r="F23" s="59">
        <v>150</v>
      </c>
      <c r="G23" s="59">
        <v>1</v>
      </c>
      <c r="H23" s="59">
        <v>1</v>
      </c>
      <c r="I23" s="69">
        <v>15</v>
      </c>
      <c r="J23" s="59">
        <v>70</v>
      </c>
      <c r="K23" s="43"/>
      <c r="L23" s="71">
        <v>17.5</v>
      </c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SUM(F16:F25)</f>
        <v>1039</v>
      </c>
      <c r="G26" s="19">
        <f t="shared" ref="G26:J26" si="2">SUM(G16:G25)</f>
        <v>40</v>
      </c>
      <c r="H26" s="19">
        <f t="shared" si="2"/>
        <v>40</v>
      </c>
      <c r="I26" s="19">
        <f t="shared" si="2"/>
        <v>138</v>
      </c>
      <c r="J26" s="19">
        <f t="shared" si="2"/>
        <v>1081</v>
      </c>
      <c r="K26" s="25"/>
      <c r="L26" s="19">
        <f t="shared" ref="L26" si="3">SUM(L16:L25)</f>
        <v>90</v>
      </c>
    </row>
    <row r="27" spans="1:12" ht="15.75" thickBot="1" x14ac:dyDescent="0.25">
      <c r="A27" s="29">
        <f>A6</f>
        <v>1</v>
      </c>
      <c r="B27" s="30">
        <f>B6</f>
        <v>1</v>
      </c>
      <c r="C27" s="89" t="s">
        <v>4</v>
      </c>
      <c r="D27" s="90"/>
      <c r="E27" s="31"/>
      <c r="F27" s="32">
        <f>F15+F26</f>
        <v>1724</v>
      </c>
      <c r="G27" s="32">
        <f t="shared" ref="G27:J27" si="4">G15+G26</f>
        <v>59</v>
      </c>
      <c r="H27" s="32">
        <f t="shared" si="4"/>
        <v>62</v>
      </c>
      <c r="I27" s="32">
        <f t="shared" si="4"/>
        <v>260</v>
      </c>
      <c r="J27" s="32">
        <f t="shared" si="4"/>
        <v>1853</v>
      </c>
      <c r="K27" s="32"/>
      <c r="L27" s="32">
        <f t="shared" ref="L27" si="5">L15+L26</f>
        <v>180</v>
      </c>
    </row>
    <row r="28" spans="1:12" ht="30" x14ac:dyDescent="0.25">
      <c r="A28" s="14">
        <v>1</v>
      </c>
      <c r="B28" s="15">
        <v>2</v>
      </c>
      <c r="C28" s="22" t="s">
        <v>20</v>
      </c>
      <c r="D28" s="5" t="s">
        <v>21</v>
      </c>
      <c r="E28" s="50" t="s">
        <v>63</v>
      </c>
      <c r="F28" s="56">
        <v>148</v>
      </c>
      <c r="G28" s="56">
        <v>14</v>
      </c>
      <c r="H28" s="56">
        <v>25</v>
      </c>
      <c r="I28" s="66">
        <v>3</v>
      </c>
      <c r="J28" s="39">
        <v>286</v>
      </c>
      <c r="K28" s="40" t="s">
        <v>62</v>
      </c>
      <c r="L28" s="39">
        <v>39.25</v>
      </c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25.5" x14ac:dyDescent="0.25">
      <c r="A30" s="14"/>
      <c r="B30" s="15"/>
      <c r="C30" s="11"/>
      <c r="D30" s="7" t="s">
        <v>22</v>
      </c>
      <c r="E30" s="51" t="s">
        <v>64</v>
      </c>
      <c r="F30" s="54">
        <v>200</v>
      </c>
      <c r="G30" s="75">
        <v>3</v>
      </c>
      <c r="H30" s="75">
        <v>2</v>
      </c>
      <c r="I30" s="79">
        <v>17</v>
      </c>
      <c r="J30" s="64">
        <v>113</v>
      </c>
      <c r="K30" s="43" t="s">
        <v>77</v>
      </c>
      <c r="L30" s="61">
        <v>8.6</v>
      </c>
    </row>
    <row r="31" spans="1:12" ht="15" x14ac:dyDescent="0.25">
      <c r="A31" s="14"/>
      <c r="B31" s="15"/>
      <c r="C31" s="11"/>
      <c r="D31" s="7" t="s">
        <v>23</v>
      </c>
      <c r="E31" s="51" t="s">
        <v>41</v>
      </c>
      <c r="F31" s="54">
        <v>100</v>
      </c>
      <c r="G31" s="75">
        <v>8</v>
      </c>
      <c r="H31" s="75">
        <v>3</v>
      </c>
      <c r="I31" s="79">
        <v>45</v>
      </c>
      <c r="J31" s="64">
        <v>246</v>
      </c>
      <c r="K31" s="43"/>
      <c r="L31" s="61">
        <v>3.85</v>
      </c>
    </row>
    <row r="32" spans="1:12" ht="15" x14ac:dyDescent="0.25">
      <c r="A32" s="14"/>
      <c r="B32" s="15"/>
      <c r="C32" s="11"/>
      <c r="D32" s="76" t="s">
        <v>26</v>
      </c>
      <c r="E32" s="51" t="s">
        <v>65</v>
      </c>
      <c r="F32" s="54">
        <v>80</v>
      </c>
      <c r="G32" s="75">
        <v>1</v>
      </c>
      <c r="H32" s="75">
        <v>1</v>
      </c>
      <c r="I32" s="79">
        <v>6</v>
      </c>
      <c r="J32" s="64">
        <v>36</v>
      </c>
      <c r="K32" s="43"/>
      <c r="L32" s="61">
        <v>12.8</v>
      </c>
    </row>
    <row r="33" spans="1:12" ht="15.75" thickBot="1" x14ac:dyDescent="0.3">
      <c r="A33" s="14"/>
      <c r="B33" s="15"/>
      <c r="C33" s="11"/>
      <c r="D33" s="78" t="s">
        <v>45</v>
      </c>
      <c r="E33" s="52" t="s">
        <v>44</v>
      </c>
      <c r="F33" s="55">
        <v>10</v>
      </c>
      <c r="G33" s="77">
        <v>0</v>
      </c>
      <c r="H33" s="77">
        <v>7</v>
      </c>
      <c r="I33" s="80">
        <v>0</v>
      </c>
      <c r="J33" s="65">
        <v>66</v>
      </c>
      <c r="K33" s="82" t="s">
        <v>55</v>
      </c>
      <c r="L33" s="62">
        <v>8</v>
      </c>
    </row>
    <row r="34" spans="1:12" ht="15" x14ac:dyDescent="0.25">
      <c r="A34" s="14"/>
      <c r="B34" s="15"/>
      <c r="C34" s="11"/>
      <c r="D34" s="7" t="s">
        <v>24</v>
      </c>
      <c r="E34" s="50" t="s">
        <v>66</v>
      </c>
      <c r="F34" s="56">
        <v>150</v>
      </c>
      <c r="G34" s="73">
        <v>1</v>
      </c>
      <c r="H34" s="73">
        <v>1</v>
      </c>
      <c r="I34" s="74">
        <v>15</v>
      </c>
      <c r="J34" s="66">
        <v>70</v>
      </c>
      <c r="K34" s="43"/>
      <c r="L34" s="63">
        <v>17.5</v>
      </c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6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688</v>
      </c>
      <c r="G37" s="19">
        <f t="shared" ref="G37" si="6">SUM(G28:G36)</f>
        <v>27</v>
      </c>
      <c r="H37" s="19">
        <f t="shared" ref="H37" si="7">SUM(H28:H36)</f>
        <v>39</v>
      </c>
      <c r="I37" s="19">
        <f t="shared" ref="I37" si="8">SUM(I28:I36)</f>
        <v>86</v>
      </c>
      <c r="J37" s="19">
        <f t="shared" ref="J37:L37" si="9">SUM(J28:J36)</f>
        <v>817</v>
      </c>
      <c r="K37" s="25"/>
      <c r="L37" s="19">
        <f t="shared" si="9"/>
        <v>90</v>
      </c>
    </row>
    <row r="38" spans="1:12" ht="15" x14ac:dyDescent="0.25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57" t="s">
        <v>67</v>
      </c>
      <c r="F38" s="58">
        <v>60</v>
      </c>
      <c r="G38" s="58">
        <v>1</v>
      </c>
      <c r="H38" s="58">
        <v>0</v>
      </c>
      <c r="I38" s="68">
        <v>2</v>
      </c>
      <c r="J38" s="58">
        <v>10</v>
      </c>
      <c r="K38" s="83" t="s">
        <v>57</v>
      </c>
      <c r="L38" s="84">
        <v>8</v>
      </c>
    </row>
    <row r="39" spans="1:12" ht="15" x14ac:dyDescent="0.25">
      <c r="A39" s="14"/>
      <c r="B39" s="15"/>
      <c r="C39" s="11"/>
      <c r="D39" s="7" t="s">
        <v>27</v>
      </c>
      <c r="E39" s="51" t="s">
        <v>68</v>
      </c>
      <c r="F39" s="54">
        <v>260</v>
      </c>
      <c r="G39" s="54">
        <v>2</v>
      </c>
      <c r="H39" s="54">
        <v>5</v>
      </c>
      <c r="I39" s="64">
        <v>12</v>
      </c>
      <c r="J39" s="54">
        <v>102</v>
      </c>
      <c r="K39" s="85" t="s">
        <v>73</v>
      </c>
      <c r="L39" s="61">
        <v>6.6</v>
      </c>
    </row>
    <row r="40" spans="1:12" ht="30" x14ac:dyDescent="0.25">
      <c r="A40" s="14"/>
      <c r="B40" s="15"/>
      <c r="C40" s="11"/>
      <c r="D40" s="7" t="s">
        <v>28</v>
      </c>
      <c r="E40" s="51" t="s">
        <v>69</v>
      </c>
      <c r="F40" s="54">
        <v>99</v>
      </c>
      <c r="G40" s="54">
        <v>15</v>
      </c>
      <c r="H40" s="54">
        <v>8</v>
      </c>
      <c r="I40" s="64">
        <v>1</v>
      </c>
      <c r="J40" s="54">
        <v>131</v>
      </c>
      <c r="K40" s="85" t="s">
        <v>74</v>
      </c>
      <c r="L40" s="61">
        <v>33.14</v>
      </c>
    </row>
    <row r="41" spans="1:12" ht="30" x14ac:dyDescent="0.25">
      <c r="A41" s="14"/>
      <c r="B41" s="15"/>
      <c r="C41" s="11"/>
      <c r="D41" s="7" t="s">
        <v>29</v>
      </c>
      <c r="E41" s="51" t="s">
        <v>70</v>
      </c>
      <c r="F41" s="54">
        <v>180</v>
      </c>
      <c r="G41" s="54">
        <v>4</v>
      </c>
      <c r="H41" s="54">
        <v>7</v>
      </c>
      <c r="I41" s="64">
        <v>25</v>
      </c>
      <c r="J41" s="54">
        <v>189</v>
      </c>
      <c r="K41" s="85" t="s">
        <v>75</v>
      </c>
      <c r="L41" s="61">
        <v>11.55</v>
      </c>
    </row>
    <row r="42" spans="1:12" ht="15" x14ac:dyDescent="0.25">
      <c r="A42" s="14"/>
      <c r="B42" s="15"/>
      <c r="C42" s="11"/>
      <c r="D42" s="7" t="s">
        <v>30</v>
      </c>
      <c r="E42" s="51" t="s">
        <v>71</v>
      </c>
      <c r="F42" s="54">
        <v>200</v>
      </c>
      <c r="G42" s="54">
        <v>1</v>
      </c>
      <c r="H42" s="54">
        <v>1</v>
      </c>
      <c r="I42" s="64">
        <v>140</v>
      </c>
      <c r="J42" s="54">
        <v>573</v>
      </c>
      <c r="K42" s="85" t="s">
        <v>76</v>
      </c>
      <c r="L42" s="61">
        <v>6.86</v>
      </c>
    </row>
    <row r="43" spans="1:12" ht="15" x14ac:dyDescent="0.25">
      <c r="A43" s="14"/>
      <c r="B43" s="15"/>
      <c r="C43" s="11"/>
      <c r="D43" s="7" t="s">
        <v>31</v>
      </c>
      <c r="E43" s="51" t="s">
        <v>51</v>
      </c>
      <c r="F43" s="54">
        <v>50</v>
      </c>
      <c r="G43" s="54">
        <v>4</v>
      </c>
      <c r="H43" s="54">
        <v>1</v>
      </c>
      <c r="I43" s="64">
        <v>24</v>
      </c>
      <c r="J43" s="54">
        <v>117</v>
      </c>
      <c r="K43" s="43"/>
      <c r="L43" s="61">
        <v>1.89</v>
      </c>
    </row>
    <row r="44" spans="1:12" ht="15.75" thickBot="1" x14ac:dyDescent="0.3">
      <c r="A44" s="14"/>
      <c r="B44" s="15"/>
      <c r="C44" s="11"/>
      <c r="D44" s="7" t="s">
        <v>32</v>
      </c>
      <c r="E44" s="51" t="s">
        <v>52</v>
      </c>
      <c r="F44" s="54">
        <v>50</v>
      </c>
      <c r="G44" s="54">
        <v>4</v>
      </c>
      <c r="H44" s="54">
        <v>2</v>
      </c>
      <c r="I44" s="64">
        <v>21</v>
      </c>
      <c r="J44" s="54">
        <v>129</v>
      </c>
      <c r="K44" s="43"/>
      <c r="L44" s="61">
        <v>1.96</v>
      </c>
    </row>
    <row r="45" spans="1:12" ht="15" x14ac:dyDescent="0.25">
      <c r="A45" s="14"/>
      <c r="B45" s="15"/>
      <c r="C45" s="11"/>
      <c r="D45" s="7" t="s">
        <v>24</v>
      </c>
      <c r="E45" s="50" t="s">
        <v>72</v>
      </c>
      <c r="F45" s="59">
        <v>150</v>
      </c>
      <c r="G45" s="59">
        <v>1</v>
      </c>
      <c r="H45" s="59">
        <v>1</v>
      </c>
      <c r="I45" s="69">
        <v>15</v>
      </c>
      <c r="J45" s="59">
        <v>70</v>
      </c>
      <c r="K45" s="43"/>
      <c r="L45" s="86">
        <v>20</v>
      </c>
    </row>
    <row r="46" spans="1:12" ht="15" x14ac:dyDescent="0.25">
      <c r="A46" s="14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6"/>
      <c r="B48" s="17"/>
      <c r="C48" s="8"/>
      <c r="D48" s="18" t="s">
        <v>33</v>
      </c>
      <c r="E48" s="9"/>
      <c r="F48" s="19">
        <f>SUM(F38:F47)</f>
        <v>1049</v>
      </c>
      <c r="G48" s="19">
        <f t="shared" ref="G48" si="10">SUM(G38:G47)</f>
        <v>32</v>
      </c>
      <c r="H48" s="19">
        <f t="shared" ref="H48" si="11">SUM(H38:H47)</f>
        <v>25</v>
      </c>
      <c r="I48" s="19">
        <f t="shared" ref="I48" si="12">SUM(I38:I47)</f>
        <v>240</v>
      </c>
      <c r="J48" s="19">
        <f t="shared" ref="J48:L48" si="13">SUM(J38:J47)</f>
        <v>1321</v>
      </c>
      <c r="K48" s="25"/>
      <c r="L48" s="19">
        <f t="shared" si="13"/>
        <v>90</v>
      </c>
    </row>
    <row r="49" spans="1:12" ht="15.75" customHeight="1" thickBot="1" x14ac:dyDescent="0.25">
      <c r="A49" s="33">
        <f>A28</f>
        <v>1</v>
      </c>
      <c r="B49" s="33">
        <f>B28</f>
        <v>2</v>
      </c>
      <c r="C49" s="89" t="s">
        <v>4</v>
      </c>
      <c r="D49" s="90"/>
      <c r="E49" s="31"/>
      <c r="F49" s="32">
        <f>F37+F48</f>
        <v>1737</v>
      </c>
      <c r="G49" s="32">
        <f t="shared" ref="G49" si="14">G37+G48</f>
        <v>59</v>
      </c>
      <c r="H49" s="32">
        <f t="shared" ref="H49" si="15">H37+H48</f>
        <v>64</v>
      </c>
      <c r="I49" s="32">
        <f t="shared" ref="I49" si="16">I37+I48</f>
        <v>326</v>
      </c>
      <c r="J49" s="32">
        <f t="shared" ref="J49:L49" si="17">J37+J48</f>
        <v>2138</v>
      </c>
      <c r="K49" s="32"/>
      <c r="L49" s="32">
        <f t="shared" si="17"/>
        <v>180</v>
      </c>
    </row>
    <row r="50" spans="1:12" ht="30" x14ac:dyDescent="0.25">
      <c r="A50" s="20">
        <v>1</v>
      </c>
      <c r="B50" s="21">
        <v>3</v>
      </c>
      <c r="C50" s="22" t="s">
        <v>20</v>
      </c>
      <c r="D50" s="5" t="s">
        <v>21</v>
      </c>
      <c r="E50" s="50" t="s">
        <v>78</v>
      </c>
      <c r="F50" s="56">
        <v>237</v>
      </c>
      <c r="G50" s="56">
        <v>5</v>
      </c>
      <c r="H50" s="56">
        <v>8</v>
      </c>
      <c r="I50" s="66">
        <v>23</v>
      </c>
      <c r="J50" s="39">
        <v>165</v>
      </c>
      <c r="K50" s="87" t="s">
        <v>81</v>
      </c>
      <c r="L50" s="39">
        <v>22.15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30" x14ac:dyDescent="0.25">
      <c r="A52" s="23"/>
      <c r="B52" s="15"/>
      <c r="C52" s="11"/>
      <c r="D52" s="7" t="s">
        <v>30</v>
      </c>
      <c r="E52" s="51" t="s">
        <v>40</v>
      </c>
      <c r="F52" s="54">
        <v>200</v>
      </c>
      <c r="G52" s="54">
        <v>1</v>
      </c>
      <c r="H52" s="54">
        <v>0</v>
      </c>
      <c r="I52" s="64">
        <v>20</v>
      </c>
      <c r="J52" s="54">
        <v>83</v>
      </c>
      <c r="K52" s="43"/>
      <c r="L52" s="61">
        <v>26</v>
      </c>
    </row>
    <row r="53" spans="1:12" ht="15" x14ac:dyDescent="0.25">
      <c r="A53" s="23"/>
      <c r="B53" s="15"/>
      <c r="C53" s="11"/>
      <c r="D53" s="7" t="s">
        <v>23</v>
      </c>
      <c r="E53" s="51" t="s">
        <v>41</v>
      </c>
      <c r="F53" s="54">
        <v>100</v>
      </c>
      <c r="G53" s="54">
        <v>8</v>
      </c>
      <c r="H53" s="54">
        <v>3</v>
      </c>
      <c r="I53" s="64">
        <v>45</v>
      </c>
      <c r="J53" s="54">
        <v>246</v>
      </c>
      <c r="K53" s="43"/>
      <c r="L53" s="61">
        <v>3.85</v>
      </c>
    </row>
    <row r="54" spans="1:12" ht="45" x14ac:dyDescent="0.25">
      <c r="A54" s="23"/>
      <c r="B54" s="15"/>
      <c r="C54" s="11"/>
      <c r="D54" s="76" t="s">
        <v>80</v>
      </c>
      <c r="E54" s="51" t="s">
        <v>79</v>
      </c>
      <c r="F54" s="54">
        <v>125</v>
      </c>
      <c r="G54" s="54">
        <v>4</v>
      </c>
      <c r="H54" s="54">
        <v>3</v>
      </c>
      <c r="I54" s="64">
        <v>7</v>
      </c>
      <c r="J54" s="54">
        <v>96</v>
      </c>
      <c r="K54" s="43"/>
      <c r="L54" s="61">
        <v>30</v>
      </c>
    </row>
    <row r="55" spans="1:12" ht="15.75" thickBot="1" x14ac:dyDescent="0.3">
      <c r="A55" s="23"/>
      <c r="B55" s="15"/>
      <c r="C55" s="11"/>
      <c r="D55" s="81" t="s">
        <v>45</v>
      </c>
      <c r="E55" s="52" t="s">
        <v>44</v>
      </c>
      <c r="F55" s="55">
        <v>10</v>
      </c>
      <c r="G55" s="55">
        <v>0</v>
      </c>
      <c r="H55" s="55">
        <v>7</v>
      </c>
      <c r="I55" s="65">
        <v>0</v>
      </c>
      <c r="J55" s="55">
        <v>66</v>
      </c>
      <c r="K55" s="82" t="s">
        <v>55</v>
      </c>
      <c r="L55" s="62">
        <v>8</v>
      </c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4"/>
      <c r="B58" s="17"/>
      <c r="C58" s="8"/>
      <c r="D58" s="18" t="s">
        <v>33</v>
      </c>
      <c r="E58" s="9"/>
      <c r="F58" s="19">
        <f>SUM(F50:F57)</f>
        <v>672</v>
      </c>
      <c r="G58" s="19">
        <f t="shared" ref="G58" si="18">SUM(G50:G57)</f>
        <v>18</v>
      </c>
      <c r="H58" s="19">
        <f t="shared" ref="H58" si="19">SUM(H50:H57)</f>
        <v>21</v>
      </c>
      <c r="I58" s="19">
        <f t="shared" ref="I58" si="20">SUM(I50:I57)</f>
        <v>95</v>
      </c>
      <c r="J58" s="19">
        <f t="shared" ref="J58:L58" si="21">SUM(J50:J57)</f>
        <v>656</v>
      </c>
      <c r="K58" s="25"/>
      <c r="L58" s="19">
        <f t="shared" si="21"/>
        <v>90</v>
      </c>
    </row>
    <row r="59" spans="1:12" ht="15" x14ac:dyDescent="0.25">
      <c r="A59" s="26">
        <f>A50</f>
        <v>1</v>
      </c>
      <c r="B59" s="13">
        <f>B50</f>
        <v>3</v>
      </c>
      <c r="C59" s="10" t="s">
        <v>25</v>
      </c>
      <c r="D59" s="7" t="s">
        <v>26</v>
      </c>
      <c r="E59" s="57" t="s">
        <v>46</v>
      </c>
      <c r="F59" s="58">
        <v>60</v>
      </c>
      <c r="G59" s="58">
        <v>1</v>
      </c>
      <c r="H59" s="58">
        <v>0</v>
      </c>
      <c r="I59" s="68">
        <v>2</v>
      </c>
      <c r="J59" s="58">
        <v>14</v>
      </c>
      <c r="K59" s="83" t="s">
        <v>57</v>
      </c>
      <c r="L59" s="84">
        <v>8.9</v>
      </c>
    </row>
    <row r="60" spans="1:12" ht="15" x14ac:dyDescent="0.25">
      <c r="A60" s="23"/>
      <c r="B60" s="15"/>
      <c r="C60" s="11"/>
      <c r="D60" s="7" t="s">
        <v>27</v>
      </c>
      <c r="E60" s="51" t="s">
        <v>83</v>
      </c>
      <c r="F60" s="54">
        <v>250</v>
      </c>
      <c r="G60" s="54">
        <v>2</v>
      </c>
      <c r="H60" s="54">
        <v>3</v>
      </c>
      <c r="I60" s="64">
        <v>13</v>
      </c>
      <c r="J60" s="54">
        <v>85</v>
      </c>
      <c r="K60" s="85" t="s">
        <v>87</v>
      </c>
      <c r="L60" s="61">
        <v>6.05</v>
      </c>
    </row>
    <row r="61" spans="1:12" ht="30" x14ac:dyDescent="0.25">
      <c r="A61" s="23"/>
      <c r="B61" s="15"/>
      <c r="C61" s="11"/>
      <c r="D61" s="7" t="s">
        <v>28</v>
      </c>
      <c r="E61" s="51" t="s">
        <v>84</v>
      </c>
      <c r="F61" s="54">
        <v>140</v>
      </c>
      <c r="G61" s="54">
        <v>17</v>
      </c>
      <c r="H61" s="54">
        <v>24</v>
      </c>
      <c r="I61" s="64">
        <v>14</v>
      </c>
      <c r="J61" s="54">
        <v>310</v>
      </c>
      <c r="K61" s="85" t="s">
        <v>88</v>
      </c>
      <c r="L61" s="61">
        <v>37.130000000000003</v>
      </c>
    </row>
    <row r="62" spans="1:12" ht="30" x14ac:dyDescent="0.25">
      <c r="A62" s="23"/>
      <c r="B62" s="15"/>
      <c r="C62" s="11"/>
      <c r="D62" s="7" t="s">
        <v>29</v>
      </c>
      <c r="E62" s="51" t="s">
        <v>85</v>
      </c>
      <c r="F62" s="54">
        <v>180</v>
      </c>
      <c r="G62" s="54">
        <v>11</v>
      </c>
      <c r="H62" s="54">
        <v>11</v>
      </c>
      <c r="I62" s="64">
        <v>48</v>
      </c>
      <c r="J62" s="54">
        <v>336</v>
      </c>
      <c r="K62" s="85" t="s">
        <v>89</v>
      </c>
      <c r="L62" s="61">
        <v>10.44</v>
      </c>
    </row>
    <row r="63" spans="1:12" ht="15" x14ac:dyDescent="0.25">
      <c r="A63" s="23"/>
      <c r="B63" s="15"/>
      <c r="C63" s="11"/>
      <c r="D63" s="7" t="s">
        <v>30</v>
      </c>
      <c r="E63" s="51" t="s">
        <v>86</v>
      </c>
      <c r="F63" s="54">
        <v>200</v>
      </c>
      <c r="G63" s="54">
        <v>0</v>
      </c>
      <c r="H63" s="54">
        <v>0</v>
      </c>
      <c r="I63" s="64">
        <v>19</v>
      </c>
      <c r="J63" s="54">
        <v>77</v>
      </c>
      <c r="K63" s="85" t="s">
        <v>61</v>
      </c>
      <c r="L63" s="61">
        <v>6.13</v>
      </c>
    </row>
    <row r="64" spans="1:12" ht="15" x14ac:dyDescent="0.25">
      <c r="A64" s="23"/>
      <c r="B64" s="15"/>
      <c r="C64" s="11"/>
      <c r="D64" s="7" t="s">
        <v>31</v>
      </c>
      <c r="E64" s="51" t="s">
        <v>51</v>
      </c>
      <c r="F64" s="54">
        <v>50</v>
      </c>
      <c r="G64" s="54">
        <v>4</v>
      </c>
      <c r="H64" s="54">
        <v>1</v>
      </c>
      <c r="I64" s="64">
        <v>24</v>
      </c>
      <c r="J64" s="54">
        <v>117</v>
      </c>
      <c r="K64" s="43"/>
      <c r="L64" s="61">
        <v>1.89</v>
      </c>
    </row>
    <row r="65" spans="1:12" ht="15.75" thickBot="1" x14ac:dyDescent="0.3">
      <c r="A65" s="23"/>
      <c r="B65" s="15"/>
      <c r="C65" s="11"/>
      <c r="D65" s="7" t="s">
        <v>32</v>
      </c>
      <c r="E65" s="51" t="s">
        <v>52</v>
      </c>
      <c r="F65" s="54">
        <v>50</v>
      </c>
      <c r="G65" s="54">
        <v>4</v>
      </c>
      <c r="H65" s="54">
        <v>2</v>
      </c>
      <c r="I65" s="64">
        <v>21</v>
      </c>
      <c r="J65" s="54">
        <v>129</v>
      </c>
      <c r="K65" s="43"/>
      <c r="L65" s="61">
        <v>1.96</v>
      </c>
    </row>
    <row r="66" spans="1:12" ht="15" x14ac:dyDescent="0.25">
      <c r="A66" s="23"/>
      <c r="B66" s="15"/>
      <c r="C66" s="11"/>
      <c r="D66" s="7" t="s">
        <v>82</v>
      </c>
      <c r="E66" s="50" t="s">
        <v>66</v>
      </c>
      <c r="F66" s="59">
        <v>150</v>
      </c>
      <c r="G66" s="59">
        <v>1</v>
      </c>
      <c r="H66" s="59">
        <v>1</v>
      </c>
      <c r="I66" s="69">
        <v>15</v>
      </c>
      <c r="J66" s="59">
        <v>70</v>
      </c>
      <c r="K66" s="43"/>
      <c r="L66" s="86">
        <v>17.5</v>
      </c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4"/>
      <c r="B69" s="17"/>
      <c r="C69" s="8"/>
      <c r="D69" s="18" t="s">
        <v>33</v>
      </c>
      <c r="E69" s="9"/>
      <c r="F69" s="19">
        <f>SUM(F59:F68)</f>
        <v>1080</v>
      </c>
      <c r="G69" s="19">
        <f t="shared" ref="G69" si="22">SUM(G59:G68)</f>
        <v>40</v>
      </c>
      <c r="H69" s="19">
        <f t="shared" ref="H69" si="23">SUM(H59:H68)</f>
        <v>42</v>
      </c>
      <c r="I69" s="19">
        <f t="shared" ref="I69" si="24">SUM(I59:I68)</f>
        <v>156</v>
      </c>
      <c r="J69" s="19">
        <f t="shared" ref="J69:L69" si="25">SUM(J59:J68)</f>
        <v>1138</v>
      </c>
      <c r="K69" s="25"/>
      <c r="L69" s="19">
        <f t="shared" si="25"/>
        <v>89.999999999999986</v>
      </c>
    </row>
    <row r="70" spans="1:12" ht="15.75" customHeight="1" thickBot="1" x14ac:dyDescent="0.25">
      <c r="A70" s="29">
        <f>A50</f>
        <v>1</v>
      </c>
      <c r="B70" s="30">
        <f>B50</f>
        <v>3</v>
      </c>
      <c r="C70" s="89" t="s">
        <v>4</v>
      </c>
      <c r="D70" s="90"/>
      <c r="E70" s="31"/>
      <c r="F70" s="32">
        <f>F58+F69</f>
        <v>1752</v>
      </c>
      <c r="G70" s="32">
        <f t="shared" ref="G70" si="26">G58+G69</f>
        <v>58</v>
      </c>
      <c r="H70" s="32">
        <f t="shared" ref="H70" si="27">H58+H69</f>
        <v>63</v>
      </c>
      <c r="I70" s="32">
        <f t="shared" ref="I70" si="28">I58+I69</f>
        <v>251</v>
      </c>
      <c r="J70" s="32">
        <f t="shared" ref="J70:L70" si="29">J58+J69</f>
        <v>1794</v>
      </c>
      <c r="K70" s="32"/>
      <c r="L70" s="32">
        <f t="shared" si="29"/>
        <v>180</v>
      </c>
    </row>
    <row r="71" spans="1:12" ht="30" x14ac:dyDescent="0.25">
      <c r="A71" s="20">
        <v>1</v>
      </c>
      <c r="B71" s="21">
        <v>4</v>
      </c>
      <c r="C71" s="22" t="s">
        <v>20</v>
      </c>
      <c r="D71" s="5" t="s">
        <v>21</v>
      </c>
      <c r="E71" s="50" t="s">
        <v>90</v>
      </c>
      <c r="F71" s="56">
        <v>280</v>
      </c>
      <c r="G71" s="56">
        <v>29</v>
      </c>
      <c r="H71" s="56">
        <v>28</v>
      </c>
      <c r="I71" s="66">
        <v>92</v>
      </c>
      <c r="J71" s="39">
        <v>732</v>
      </c>
      <c r="K71" s="87" t="s">
        <v>93</v>
      </c>
      <c r="L71" s="39">
        <v>44.55</v>
      </c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22</v>
      </c>
      <c r="E73" s="51" t="s">
        <v>91</v>
      </c>
      <c r="F73" s="54">
        <v>200</v>
      </c>
      <c r="G73" s="54">
        <v>3</v>
      </c>
      <c r="H73" s="54">
        <v>3</v>
      </c>
      <c r="I73" s="64">
        <v>25</v>
      </c>
      <c r="J73" s="54">
        <v>134</v>
      </c>
      <c r="K73" s="85" t="s">
        <v>92</v>
      </c>
      <c r="L73" s="61">
        <v>7.7</v>
      </c>
    </row>
    <row r="74" spans="1:12" ht="15" x14ac:dyDescent="0.25">
      <c r="A74" s="23"/>
      <c r="B74" s="15"/>
      <c r="C74" s="11"/>
      <c r="D74" s="7" t="s">
        <v>23</v>
      </c>
      <c r="E74" s="51" t="s">
        <v>41</v>
      </c>
      <c r="F74" s="54">
        <v>100</v>
      </c>
      <c r="G74" s="54">
        <v>8</v>
      </c>
      <c r="H74" s="54">
        <v>3</v>
      </c>
      <c r="I74" s="64">
        <v>45</v>
      </c>
      <c r="J74" s="54">
        <v>246</v>
      </c>
      <c r="K74" s="85"/>
      <c r="L74" s="61">
        <v>3.85</v>
      </c>
    </row>
    <row r="75" spans="1:12" ht="15" x14ac:dyDescent="0.25">
      <c r="A75" s="23"/>
      <c r="B75" s="15"/>
      <c r="C75" s="11"/>
      <c r="D75" s="76" t="s">
        <v>45</v>
      </c>
      <c r="E75" s="51" t="s">
        <v>43</v>
      </c>
      <c r="F75" s="54">
        <v>15</v>
      </c>
      <c r="G75" s="54">
        <v>3</v>
      </c>
      <c r="H75" s="54">
        <v>4</v>
      </c>
      <c r="I75" s="64">
        <v>0</v>
      </c>
      <c r="J75" s="54">
        <v>54</v>
      </c>
      <c r="K75" s="85" t="s">
        <v>54</v>
      </c>
      <c r="L75" s="61">
        <v>8.4</v>
      </c>
    </row>
    <row r="76" spans="1:12" ht="15.75" thickBot="1" x14ac:dyDescent="0.3">
      <c r="A76" s="23"/>
      <c r="B76" s="15"/>
      <c r="C76" s="11"/>
      <c r="D76" s="81" t="s">
        <v>45</v>
      </c>
      <c r="E76" s="52" t="s">
        <v>44</v>
      </c>
      <c r="F76" s="55">
        <v>10</v>
      </c>
      <c r="G76" s="55">
        <v>0</v>
      </c>
      <c r="H76" s="55">
        <v>7</v>
      </c>
      <c r="I76" s="65">
        <v>0</v>
      </c>
      <c r="J76" s="55">
        <v>66</v>
      </c>
      <c r="K76" s="82" t="s">
        <v>55</v>
      </c>
      <c r="L76" s="62">
        <v>8</v>
      </c>
    </row>
    <row r="77" spans="1:12" ht="15" x14ac:dyDescent="0.25">
      <c r="A77" s="23"/>
      <c r="B77" s="15"/>
      <c r="C77" s="11"/>
      <c r="D77" s="7" t="s">
        <v>24</v>
      </c>
      <c r="E77" s="50" t="s">
        <v>66</v>
      </c>
      <c r="F77" s="59">
        <v>150</v>
      </c>
      <c r="G77" s="59">
        <v>1</v>
      </c>
      <c r="H77" s="59">
        <v>1</v>
      </c>
      <c r="I77" s="69">
        <v>15</v>
      </c>
      <c r="J77" s="59">
        <v>70</v>
      </c>
      <c r="K77" s="43"/>
      <c r="L77" s="86">
        <v>17.5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0">SUM(G71:G79)</f>
        <v>44</v>
      </c>
      <c r="H80" s="19">
        <f t="shared" ref="H80" si="31">SUM(H71:H79)</f>
        <v>46</v>
      </c>
      <c r="I80" s="19">
        <f t="shared" ref="I80" si="32">SUM(I71:I79)</f>
        <v>177</v>
      </c>
      <c r="J80" s="19">
        <f t="shared" ref="J80:L80" si="33">SUM(J71:J79)</f>
        <v>1302</v>
      </c>
      <c r="K80" s="25"/>
      <c r="L80" s="19">
        <f t="shared" si="33"/>
        <v>90</v>
      </c>
    </row>
    <row r="81" spans="1:12" ht="15" x14ac:dyDescent="0.25">
      <c r="A81" s="26">
        <f>A71</f>
        <v>1</v>
      </c>
      <c r="B81" s="13">
        <f>B71</f>
        <v>4</v>
      </c>
      <c r="C81" s="10" t="s">
        <v>25</v>
      </c>
      <c r="D81" s="7" t="s">
        <v>26</v>
      </c>
      <c r="E81" s="57" t="s">
        <v>67</v>
      </c>
      <c r="F81" s="58">
        <v>60</v>
      </c>
      <c r="G81" s="58">
        <v>1</v>
      </c>
      <c r="H81" s="58">
        <v>0</v>
      </c>
      <c r="I81" s="68">
        <v>2</v>
      </c>
      <c r="J81" s="58">
        <v>10</v>
      </c>
      <c r="K81" s="83" t="s">
        <v>57</v>
      </c>
      <c r="L81" s="84">
        <v>8</v>
      </c>
    </row>
    <row r="82" spans="1:12" ht="15" x14ac:dyDescent="0.25">
      <c r="A82" s="23"/>
      <c r="B82" s="15"/>
      <c r="C82" s="11"/>
      <c r="D82" s="7" t="s">
        <v>27</v>
      </c>
      <c r="E82" s="51" t="s">
        <v>94</v>
      </c>
      <c r="F82" s="54">
        <v>250</v>
      </c>
      <c r="G82" s="54">
        <v>2</v>
      </c>
      <c r="H82" s="54">
        <v>6</v>
      </c>
      <c r="I82" s="64">
        <v>7</v>
      </c>
      <c r="J82" s="54">
        <v>83</v>
      </c>
      <c r="K82" s="85" t="s">
        <v>96</v>
      </c>
      <c r="L82" s="61">
        <v>7.55</v>
      </c>
    </row>
    <row r="83" spans="1:12" ht="15" x14ac:dyDescent="0.25">
      <c r="A83" s="23"/>
      <c r="B83" s="15"/>
      <c r="C83" s="11"/>
      <c r="D83" s="7" t="s">
        <v>28</v>
      </c>
      <c r="E83" s="51" t="s">
        <v>95</v>
      </c>
      <c r="F83" s="54">
        <v>270</v>
      </c>
      <c r="G83" s="54">
        <v>25</v>
      </c>
      <c r="H83" s="54">
        <v>15</v>
      </c>
      <c r="I83" s="64">
        <v>55</v>
      </c>
      <c r="J83" s="54">
        <v>454</v>
      </c>
      <c r="K83" s="85" t="s">
        <v>97</v>
      </c>
      <c r="L83" s="61">
        <v>44.8</v>
      </c>
    </row>
    <row r="84" spans="1:12" ht="15" x14ac:dyDescent="0.25">
      <c r="A84" s="23"/>
      <c r="B84" s="15"/>
      <c r="C84" s="11"/>
      <c r="D84" s="7" t="s">
        <v>29</v>
      </c>
      <c r="E84" s="51"/>
      <c r="F84" s="54"/>
      <c r="G84" s="54"/>
      <c r="H84" s="54"/>
      <c r="I84" s="64"/>
      <c r="J84" s="54"/>
      <c r="K84" s="85"/>
      <c r="L84" s="61"/>
    </row>
    <row r="85" spans="1:12" ht="15" x14ac:dyDescent="0.25">
      <c r="A85" s="23"/>
      <c r="B85" s="15"/>
      <c r="C85" s="11"/>
      <c r="D85" s="7" t="s">
        <v>30</v>
      </c>
      <c r="E85" s="51" t="s">
        <v>50</v>
      </c>
      <c r="F85" s="54">
        <v>200</v>
      </c>
      <c r="G85" s="54">
        <v>0</v>
      </c>
      <c r="H85" s="54">
        <v>0</v>
      </c>
      <c r="I85" s="64">
        <v>19</v>
      </c>
      <c r="J85" s="54">
        <v>77</v>
      </c>
      <c r="K85" s="85" t="s">
        <v>61</v>
      </c>
      <c r="L85" s="61">
        <v>5.8</v>
      </c>
    </row>
    <row r="86" spans="1:12" ht="15" x14ac:dyDescent="0.25">
      <c r="A86" s="23"/>
      <c r="B86" s="15"/>
      <c r="C86" s="11"/>
      <c r="D86" s="7" t="s">
        <v>31</v>
      </c>
      <c r="E86" s="51" t="s">
        <v>51</v>
      </c>
      <c r="F86" s="54">
        <v>50</v>
      </c>
      <c r="G86" s="54">
        <v>4</v>
      </c>
      <c r="H86" s="54">
        <v>1</v>
      </c>
      <c r="I86" s="64">
        <v>24</v>
      </c>
      <c r="J86" s="54">
        <v>117</v>
      </c>
      <c r="K86" s="43"/>
      <c r="L86" s="61">
        <v>1.89</v>
      </c>
    </row>
    <row r="87" spans="1:12" ht="15.75" thickBot="1" x14ac:dyDescent="0.3">
      <c r="A87" s="23"/>
      <c r="B87" s="15"/>
      <c r="C87" s="11"/>
      <c r="D87" s="7" t="s">
        <v>32</v>
      </c>
      <c r="E87" s="51" t="s">
        <v>52</v>
      </c>
      <c r="F87" s="54">
        <v>50</v>
      </c>
      <c r="G87" s="54">
        <v>4</v>
      </c>
      <c r="H87" s="54">
        <v>2</v>
      </c>
      <c r="I87" s="64">
        <v>21</v>
      </c>
      <c r="J87" s="54">
        <v>129</v>
      </c>
      <c r="K87" s="43"/>
      <c r="L87" s="61">
        <v>1.96</v>
      </c>
    </row>
    <row r="88" spans="1:12" ht="15" x14ac:dyDescent="0.25">
      <c r="A88" s="23"/>
      <c r="B88" s="15"/>
      <c r="C88" s="11"/>
      <c r="D88" s="7" t="s">
        <v>24</v>
      </c>
      <c r="E88" s="50" t="s">
        <v>72</v>
      </c>
      <c r="F88" s="56">
        <v>150</v>
      </c>
      <c r="G88" s="56">
        <v>1</v>
      </c>
      <c r="H88" s="56">
        <v>1</v>
      </c>
      <c r="I88" s="66">
        <v>15</v>
      </c>
      <c r="J88" s="56">
        <v>70</v>
      </c>
      <c r="K88" s="43"/>
      <c r="L88" s="63">
        <v>20</v>
      </c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SUM(F81:F90)</f>
        <v>1030</v>
      </c>
      <c r="G91" s="19">
        <f t="shared" ref="G91" si="34">SUM(G81:G90)</f>
        <v>37</v>
      </c>
      <c r="H91" s="19">
        <f t="shared" ref="H91" si="35">SUM(H81:H90)</f>
        <v>25</v>
      </c>
      <c r="I91" s="19">
        <f t="shared" ref="I91" si="36">SUM(I81:I90)</f>
        <v>143</v>
      </c>
      <c r="J91" s="19">
        <f t="shared" ref="J91:L91" si="37">SUM(J81:J90)</f>
        <v>940</v>
      </c>
      <c r="K91" s="25"/>
      <c r="L91" s="19">
        <f t="shared" si="37"/>
        <v>89.999999999999986</v>
      </c>
    </row>
    <row r="92" spans="1:12" ht="15.75" customHeight="1" thickBot="1" x14ac:dyDescent="0.25">
      <c r="A92" s="29">
        <f>A71</f>
        <v>1</v>
      </c>
      <c r="B92" s="30">
        <f>B71</f>
        <v>4</v>
      </c>
      <c r="C92" s="89" t="s">
        <v>4</v>
      </c>
      <c r="D92" s="90"/>
      <c r="E92" s="31"/>
      <c r="F92" s="32">
        <f>F80+F91</f>
        <v>1785</v>
      </c>
      <c r="G92" s="32">
        <f t="shared" ref="G92" si="38">G80+G91</f>
        <v>81</v>
      </c>
      <c r="H92" s="32">
        <f t="shared" ref="H92" si="39">H80+H91</f>
        <v>71</v>
      </c>
      <c r="I92" s="32">
        <f t="shared" ref="I92" si="40">I80+I91</f>
        <v>320</v>
      </c>
      <c r="J92" s="32">
        <f t="shared" ref="J92:L92" si="41">J80+J91</f>
        <v>2242</v>
      </c>
      <c r="K92" s="32"/>
      <c r="L92" s="32">
        <f t="shared" si="41"/>
        <v>180</v>
      </c>
    </row>
    <row r="93" spans="1:12" ht="15" x14ac:dyDescent="0.25">
      <c r="A93" s="20">
        <v>1</v>
      </c>
      <c r="B93" s="21">
        <v>5</v>
      </c>
      <c r="C93" s="22" t="s">
        <v>20</v>
      </c>
      <c r="D93" s="5" t="s">
        <v>21</v>
      </c>
      <c r="E93" s="50" t="s">
        <v>98</v>
      </c>
      <c r="F93" s="56">
        <v>270</v>
      </c>
      <c r="G93" s="56">
        <v>21</v>
      </c>
      <c r="H93" s="56">
        <v>17</v>
      </c>
      <c r="I93" s="66">
        <v>23</v>
      </c>
      <c r="J93" s="39">
        <v>321</v>
      </c>
      <c r="K93" s="87" t="s">
        <v>101</v>
      </c>
      <c r="L93" s="39">
        <v>44.55</v>
      </c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22</v>
      </c>
      <c r="E95" s="51" t="s">
        <v>99</v>
      </c>
      <c r="F95" s="54">
        <v>222</v>
      </c>
      <c r="G95" s="54">
        <v>0</v>
      </c>
      <c r="H95" s="54">
        <v>0</v>
      </c>
      <c r="I95" s="64">
        <v>12</v>
      </c>
      <c r="J95" s="54">
        <v>50</v>
      </c>
      <c r="K95" s="85" t="s">
        <v>100</v>
      </c>
      <c r="L95" s="61">
        <v>5.6</v>
      </c>
    </row>
    <row r="96" spans="1:12" ht="15" x14ac:dyDescent="0.25">
      <c r="A96" s="23"/>
      <c r="B96" s="15"/>
      <c r="C96" s="11"/>
      <c r="D96" s="7" t="s">
        <v>23</v>
      </c>
      <c r="E96" s="51" t="s">
        <v>41</v>
      </c>
      <c r="F96" s="54">
        <v>100</v>
      </c>
      <c r="G96" s="54">
        <v>8</v>
      </c>
      <c r="H96" s="54">
        <v>3</v>
      </c>
      <c r="I96" s="64">
        <v>45</v>
      </c>
      <c r="J96" s="54">
        <v>246</v>
      </c>
      <c r="K96" s="85"/>
      <c r="L96" s="61">
        <v>3.85</v>
      </c>
    </row>
    <row r="97" spans="1:12" ht="15" x14ac:dyDescent="0.25">
      <c r="A97" s="23"/>
      <c r="B97" s="15"/>
      <c r="C97" s="11"/>
      <c r="D97" s="8" t="s">
        <v>26</v>
      </c>
      <c r="E97" s="57" t="s">
        <v>67</v>
      </c>
      <c r="F97" s="54">
        <v>60</v>
      </c>
      <c r="G97" s="54">
        <v>1</v>
      </c>
      <c r="H97" s="54">
        <v>0</v>
      </c>
      <c r="I97" s="64">
        <v>2</v>
      </c>
      <c r="J97" s="54">
        <v>10</v>
      </c>
      <c r="K97" s="83" t="s">
        <v>57</v>
      </c>
      <c r="L97" s="61">
        <v>8</v>
      </c>
    </row>
    <row r="98" spans="1:12" ht="15.75" thickBot="1" x14ac:dyDescent="0.3">
      <c r="A98" s="23"/>
      <c r="B98" s="15"/>
      <c r="C98" s="11"/>
      <c r="D98" s="81" t="s">
        <v>45</v>
      </c>
      <c r="E98" s="52" t="s">
        <v>44</v>
      </c>
      <c r="F98" s="55">
        <v>10</v>
      </c>
      <c r="G98" s="55">
        <v>0</v>
      </c>
      <c r="H98" s="55">
        <v>7</v>
      </c>
      <c r="I98" s="65">
        <v>0</v>
      </c>
      <c r="J98" s="55">
        <v>66</v>
      </c>
      <c r="K98" s="82" t="s">
        <v>55</v>
      </c>
      <c r="L98" s="62">
        <v>8</v>
      </c>
    </row>
    <row r="99" spans="1:12" ht="15" x14ac:dyDescent="0.25">
      <c r="A99" s="23"/>
      <c r="B99" s="15"/>
      <c r="C99" s="11"/>
      <c r="D99" s="7" t="s">
        <v>24</v>
      </c>
      <c r="E99" s="50" t="s">
        <v>72</v>
      </c>
      <c r="F99" s="56">
        <v>150</v>
      </c>
      <c r="G99" s="56">
        <v>1</v>
      </c>
      <c r="H99" s="56">
        <v>1</v>
      </c>
      <c r="I99" s="66">
        <v>15</v>
      </c>
      <c r="J99" s="56">
        <v>70</v>
      </c>
      <c r="K99" s="87"/>
      <c r="L99" s="63">
        <v>20</v>
      </c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812</v>
      </c>
      <c r="G102" s="19">
        <f t="shared" ref="G102" si="42">SUM(G93:G101)</f>
        <v>31</v>
      </c>
      <c r="H102" s="19">
        <f t="shared" ref="H102" si="43">SUM(H93:H101)</f>
        <v>28</v>
      </c>
      <c r="I102" s="19">
        <f t="shared" ref="I102" si="44">SUM(I93:I101)</f>
        <v>97</v>
      </c>
      <c r="J102" s="19">
        <f t="shared" ref="J102:L102" si="45">SUM(J93:J101)</f>
        <v>763</v>
      </c>
      <c r="K102" s="25"/>
      <c r="L102" s="19">
        <f t="shared" si="45"/>
        <v>90</v>
      </c>
    </row>
    <row r="103" spans="1:12" ht="15" x14ac:dyDescent="0.25">
      <c r="A103" s="26">
        <f>A93</f>
        <v>1</v>
      </c>
      <c r="B103" s="13">
        <f>B93</f>
        <v>5</v>
      </c>
      <c r="C103" s="10" t="s">
        <v>25</v>
      </c>
      <c r="D103" s="7" t="s">
        <v>26</v>
      </c>
      <c r="E103" s="57" t="s">
        <v>46</v>
      </c>
      <c r="F103" s="58">
        <v>60</v>
      </c>
      <c r="G103" s="58">
        <v>1</v>
      </c>
      <c r="H103" s="58">
        <v>0</v>
      </c>
      <c r="I103" s="68">
        <v>2</v>
      </c>
      <c r="J103" s="58">
        <v>14</v>
      </c>
      <c r="K103" s="83" t="s">
        <v>57</v>
      </c>
      <c r="L103" s="84">
        <v>8.9</v>
      </c>
    </row>
    <row r="104" spans="1:12" ht="15" x14ac:dyDescent="0.25">
      <c r="A104" s="23"/>
      <c r="B104" s="15"/>
      <c r="C104" s="11"/>
      <c r="D104" s="7" t="s">
        <v>27</v>
      </c>
      <c r="E104" s="51" t="s">
        <v>102</v>
      </c>
      <c r="F104" s="54">
        <v>250</v>
      </c>
      <c r="G104" s="54">
        <v>4</v>
      </c>
      <c r="H104" s="54">
        <v>3</v>
      </c>
      <c r="I104" s="64">
        <v>20</v>
      </c>
      <c r="J104" s="54">
        <v>119</v>
      </c>
      <c r="K104" s="85" t="s">
        <v>106</v>
      </c>
      <c r="L104" s="61">
        <v>6.18</v>
      </c>
    </row>
    <row r="105" spans="1:12" ht="30" x14ac:dyDescent="0.25">
      <c r="A105" s="23"/>
      <c r="B105" s="15"/>
      <c r="C105" s="11"/>
      <c r="D105" s="7" t="s">
        <v>28</v>
      </c>
      <c r="E105" s="51" t="s">
        <v>103</v>
      </c>
      <c r="F105" s="54">
        <v>95</v>
      </c>
      <c r="G105" s="54">
        <v>12</v>
      </c>
      <c r="H105" s="54">
        <v>14</v>
      </c>
      <c r="I105" s="64">
        <v>14</v>
      </c>
      <c r="J105" s="54">
        <v>203</v>
      </c>
      <c r="K105" s="85" t="s">
        <v>107</v>
      </c>
      <c r="L105" s="61">
        <v>33.81</v>
      </c>
    </row>
    <row r="106" spans="1:12" ht="30" x14ac:dyDescent="0.25">
      <c r="A106" s="23"/>
      <c r="B106" s="15"/>
      <c r="C106" s="11"/>
      <c r="D106" s="7" t="s">
        <v>29</v>
      </c>
      <c r="E106" s="51" t="s">
        <v>104</v>
      </c>
      <c r="F106" s="54">
        <v>180</v>
      </c>
      <c r="G106" s="54">
        <v>4</v>
      </c>
      <c r="H106" s="54">
        <v>12</v>
      </c>
      <c r="I106" s="64">
        <v>23</v>
      </c>
      <c r="J106" s="54">
        <v>191</v>
      </c>
      <c r="K106" s="85" t="s">
        <v>108</v>
      </c>
      <c r="L106" s="61">
        <v>12.9</v>
      </c>
    </row>
    <row r="107" spans="1:12" ht="15" x14ac:dyDescent="0.25">
      <c r="A107" s="23"/>
      <c r="B107" s="15"/>
      <c r="C107" s="11"/>
      <c r="D107" s="7" t="s">
        <v>30</v>
      </c>
      <c r="E107" s="51" t="s">
        <v>105</v>
      </c>
      <c r="F107" s="54">
        <v>200</v>
      </c>
      <c r="G107" s="54">
        <v>1</v>
      </c>
      <c r="H107" s="54">
        <v>0</v>
      </c>
      <c r="I107" s="64">
        <v>21</v>
      </c>
      <c r="J107" s="54">
        <v>88</v>
      </c>
      <c r="K107" s="85" t="s">
        <v>76</v>
      </c>
      <c r="L107" s="61">
        <v>6.86</v>
      </c>
    </row>
    <row r="108" spans="1:12" ht="15" x14ac:dyDescent="0.25">
      <c r="A108" s="23"/>
      <c r="B108" s="15"/>
      <c r="C108" s="11"/>
      <c r="D108" s="7" t="s">
        <v>31</v>
      </c>
      <c r="E108" s="51" t="s">
        <v>51</v>
      </c>
      <c r="F108" s="54">
        <v>50</v>
      </c>
      <c r="G108" s="54">
        <v>4</v>
      </c>
      <c r="H108" s="54">
        <v>1</v>
      </c>
      <c r="I108" s="64">
        <v>24</v>
      </c>
      <c r="J108" s="54">
        <v>117</v>
      </c>
      <c r="K108" s="43"/>
      <c r="L108" s="61">
        <v>1.89</v>
      </c>
    </row>
    <row r="109" spans="1:12" ht="15.75" thickBot="1" x14ac:dyDescent="0.3">
      <c r="A109" s="23"/>
      <c r="B109" s="15"/>
      <c r="C109" s="11"/>
      <c r="D109" s="7" t="s">
        <v>32</v>
      </c>
      <c r="E109" s="51" t="s">
        <v>52</v>
      </c>
      <c r="F109" s="54">
        <v>50</v>
      </c>
      <c r="G109" s="54">
        <v>4</v>
      </c>
      <c r="H109" s="54">
        <v>2</v>
      </c>
      <c r="I109" s="64">
        <v>21</v>
      </c>
      <c r="J109" s="54">
        <v>129</v>
      </c>
      <c r="K109" s="43"/>
      <c r="L109" s="61">
        <v>1.96</v>
      </c>
    </row>
    <row r="110" spans="1:12" ht="15" x14ac:dyDescent="0.25">
      <c r="A110" s="23"/>
      <c r="B110" s="15"/>
      <c r="C110" s="11"/>
      <c r="D110" s="7" t="s">
        <v>24</v>
      </c>
      <c r="E110" s="50" t="s">
        <v>66</v>
      </c>
      <c r="F110" s="59">
        <v>150</v>
      </c>
      <c r="G110" s="59">
        <v>1</v>
      </c>
      <c r="H110" s="59">
        <v>1</v>
      </c>
      <c r="I110" s="69">
        <v>15</v>
      </c>
      <c r="J110" s="59">
        <v>70</v>
      </c>
      <c r="K110" s="43"/>
      <c r="L110" s="86">
        <v>17.5</v>
      </c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SUM(F103:F112)</f>
        <v>1035</v>
      </c>
      <c r="G113" s="19">
        <f t="shared" ref="G113" si="46">SUM(G103:G112)</f>
        <v>31</v>
      </c>
      <c r="H113" s="19">
        <f t="shared" ref="H113" si="47">SUM(H103:H112)</f>
        <v>33</v>
      </c>
      <c r="I113" s="19">
        <f t="shared" ref="I113" si="48">SUM(I103:I112)</f>
        <v>140</v>
      </c>
      <c r="J113" s="19">
        <f t="shared" ref="J113:L113" si="49">SUM(J103:J112)</f>
        <v>931</v>
      </c>
      <c r="K113" s="25"/>
      <c r="L113" s="19">
        <f t="shared" si="49"/>
        <v>90</v>
      </c>
    </row>
    <row r="114" spans="1:12" ht="15.75" customHeight="1" thickBot="1" x14ac:dyDescent="0.25">
      <c r="A114" s="29">
        <f>A93</f>
        <v>1</v>
      </c>
      <c r="B114" s="30">
        <f>B93</f>
        <v>5</v>
      </c>
      <c r="C114" s="89" t="s">
        <v>4</v>
      </c>
      <c r="D114" s="90"/>
      <c r="E114" s="31"/>
      <c r="F114" s="32">
        <f>F102+F113</f>
        <v>1847</v>
      </c>
      <c r="G114" s="32">
        <f t="shared" ref="G114" si="50">G102+G113</f>
        <v>62</v>
      </c>
      <c r="H114" s="32">
        <f t="shared" ref="H114" si="51">H102+H113</f>
        <v>61</v>
      </c>
      <c r="I114" s="32">
        <f t="shared" ref="I114" si="52">I102+I113</f>
        <v>237</v>
      </c>
      <c r="J114" s="32">
        <f t="shared" ref="J114:L114" si="53">J102+J113</f>
        <v>1694</v>
      </c>
      <c r="K114" s="32"/>
      <c r="L114" s="32">
        <f t="shared" si="53"/>
        <v>180</v>
      </c>
    </row>
    <row r="115" spans="1:12" ht="30" x14ac:dyDescent="0.25">
      <c r="A115" s="20">
        <v>2</v>
      </c>
      <c r="B115" s="21">
        <v>1</v>
      </c>
      <c r="C115" s="22" t="s">
        <v>20</v>
      </c>
      <c r="D115" s="5" t="s">
        <v>21</v>
      </c>
      <c r="E115" s="50" t="s">
        <v>109</v>
      </c>
      <c r="F115" s="56">
        <v>210</v>
      </c>
      <c r="G115" s="39">
        <v>7</v>
      </c>
      <c r="H115" s="39">
        <v>10</v>
      </c>
      <c r="I115" s="39">
        <v>26</v>
      </c>
      <c r="J115" s="39">
        <v>212</v>
      </c>
      <c r="K115" s="87" t="s">
        <v>110</v>
      </c>
      <c r="L115" s="39">
        <v>26.25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30" x14ac:dyDescent="0.25">
      <c r="A117" s="23"/>
      <c r="B117" s="15"/>
      <c r="C117" s="11"/>
      <c r="D117" s="7" t="s">
        <v>30</v>
      </c>
      <c r="E117" s="51" t="s">
        <v>40</v>
      </c>
      <c r="F117" s="54">
        <v>200</v>
      </c>
      <c r="G117" s="54">
        <v>1</v>
      </c>
      <c r="H117" s="54">
        <v>0</v>
      </c>
      <c r="I117" s="64">
        <v>20</v>
      </c>
      <c r="J117" s="54">
        <v>83</v>
      </c>
      <c r="K117" s="85"/>
      <c r="L117" s="61">
        <v>26</v>
      </c>
    </row>
    <row r="118" spans="1:12" ht="15" x14ac:dyDescent="0.25">
      <c r="A118" s="23"/>
      <c r="B118" s="15"/>
      <c r="C118" s="11"/>
      <c r="D118" s="7" t="s">
        <v>23</v>
      </c>
      <c r="E118" s="51" t="s">
        <v>41</v>
      </c>
      <c r="F118" s="54">
        <v>100</v>
      </c>
      <c r="G118" s="54">
        <v>8</v>
      </c>
      <c r="H118" s="54">
        <v>3</v>
      </c>
      <c r="I118" s="64">
        <v>45</v>
      </c>
      <c r="J118" s="54">
        <v>246</v>
      </c>
      <c r="K118" s="85"/>
      <c r="L118" s="61">
        <v>3.85</v>
      </c>
    </row>
    <row r="119" spans="1:12" ht="15" x14ac:dyDescent="0.25">
      <c r="A119" s="23"/>
      <c r="B119" s="15"/>
      <c r="C119" s="11"/>
      <c r="D119" s="76" t="s">
        <v>45</v>
      </c>
      <c r="E119" s="51" t="s">
        <v>43</v>
      </c>
      <c r="F119" s="54">
        <v>15</v>
      </c>
      <c r="G119" s="54">
        <v>3</v>
      </c>
      <c r="H119" s="54">
        <v>4</v>
      </c>
      <c r="I119" s="64">
        <v>0</v>
      </c>
      <c r="J119" s="54">
        <v>54</v>
      </c>
      <c r="K119" s="85" t="s">
        <v>54</v>
      </c>
      <c r="L119" s="61">
        <v>8.4</v>
      </c>
    </row>
    <row r="120" spans="1:12" ht="15.75" thickBot="1" x14ac:dyDescent="0.3">
      <c r="A120" s="23"/>
      <c r="B120" s="15"/>
      <c r="C120" s="11"/>
      <c r="D120" s="81" t="s">
        <v>45</v>
      </c>
      <c r="E120" s="52" t="s">
        <v>44</v>
      </c>
      <c r="F120" s="55">
        <v>10</v>
      </c>
      <c r="G120" s="55">
        <v>0</v>
      </c>
      <c r="H120" s="55">
        <v>7</v>
      </c>
      <c r="I120" s="65">
        <v>0</v>
      </c>
      <c r="J120" s="55">
        <v>66</v>
      </c>
      <c r="K120" s="82" t="s">
        <v>55</v>
      </c>
      <c r="L120" s="62">
        <v>8</v>
      </c>
    </row>
    <row r="121" spans="1:12" ht="15" x14ac:dyDescent="0.25">
      <c r="A121" s="23"/>
      <c r="B121" s="15"/>
      <c r="C121" s="11"/>
      <c r="D121" s="7" t="s">
        <v>24</v>
      </c>
      <c r="E121" s="50" t="s">
        <v>66</v>
      </c>
      <c r="F121" s="59">
        <v>150</v>
      </c>
      <c r="G121" s="59">
        <v>1</v>
      </c>
      <c r="H121" s="59">
        <v>1</v>
      </c>
      <c r="I121" s="69">
        <v>15</v>
      </c>
      <c r="J121" s="59">
        <v>70</v>
      </c>
      <c r="K121" s="88"/>
      <c r="L121" s="86">
        <v>17.5</v>
      </c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685</v>
      </c>
      <c r="G124" s="19">
        <f t="shared" ref="G124:J124" si="54">SUM(G115:G123)</f>
        <v>20</v>
      </c>
      <c r="H124" s="19">
        <f t="shared" si="54"/>
        <v>25</v>
      </c>
      <c r="I124" s="19">
        <f t="shared" si="54"/>
        <v>106</v>
      </c>
      <c r="J124" s="19">
        <f t="shared" si="54"/>
        <v>731</v>
      </c>
      <c r="K124" s="25"/>
      <c r="L124" s="19">
        <f t="shared" ref="L124" si="55">SUM(L115:L123)</f>
        <v>90</v>
      </c>
    </row>
    <row r="125" spans="1:12" ht="15" x14ac:dyDescent="0.25">
      <c r="A125" s="26">
        <f>A115</f>
        <v>2</v>
      </c>
      <c r="B125" s="13">
        <f>B115</f>
        <v>1</v>
      </c>
      <c r="C125" s="10" t="s">
        <v>25</v>
      </c>
      <c r="D125" s="7" t="s">
        <v>26</v>
      </c>
      <c r="E125" s="57" t="s">
        <v>67</v>
      </c>
      <c r="F125" s="58">
        <v>60</v>
      </c>
      <c r="G125" s="58">
        <v>1</v>
      </c>
      <c r="H125" s="58">
        <v>0</v>
      </c>
      <c r="I125" s="68">
        <v>2</v>
      </c>
      <c r="J125" s="58">
        <v>10</v>
      </c>
      <c r="K125" s="83" t="s">
        <v>57</v>
      </c>
      <c r="L125" s="84">
        <v>8</v>
      </c>
    </row>
    <row r="126" spans="1:12" ht="15" x14ac:dyDescent="0.25">
      <c r="A126" s="23"/>
      <c r="B126" s="15"/>
      <c r="C126" s="11"/>
      <c r="D126" s="7" t="s">
        <v>27</v>
      </c>
      <c r="E126" s="51" t="s">
        <v>111</v>
      </c>
      <c r="F126" s="54">
        <v>260</v>
      </c>
      <c r="G126" s="54">
        <v>3</v>
      </c>
      <c r="H126" s="54">
        <v>4</v>
      </c>
      <c r="I126" s="64">
        <v>10</v>
      </c>
      <c r="J126" s="54">
        <v>91</v>
      </c>
      <c r="K126" s="85" t="s">
        <v>113</v>
      </c>
      <c r="L126" s="61">
        <v>7.99</v>
      </c>
    </row>
    <row r="127" spans="1:12" ht="30" x14ac:dyDescent="0.25">
      <c r="A127" s="23"/>
      <c r="B127" s="15"/>
      <c r="C127" s="11"/>
      <c r="D127" s="7" t="s">
        <v>28</v>
      </c>
      <c r="E127" s="51" t="s">
        <v>112</v>
      </c>
      <c r="F127" s="54">
        <v>160</v>
      </c>
      <c r="G127" s="54">
        <v>13</v>
      </c>
      <c r="H127" s="54">
        <v>14</v>
      </c>
      <c r="I127" s="64">
        <v>17</v>
      </c>
      <c r="J127" s="54">
        <v>268</v>
      </c>
      <c r="K127" s="85" t="s">
        <v>114</v>
      </c>
      <c r="L127" s="61">
        <v>33.92</v>
      </c>
    </row>
    <row r="128" spans="1:12" ht="30.75" thickBot="1" x14ac:dyDescent="0.3">
      <c r="A128" s="23"/>
      <c r="B128" s="15"/>
      <c r="C128" s="11"/>
      <c r="D128" s="7" t="s">
        <v>29</v>
      </c>
      <c r="E128" s="51" t="s">
        <v>85</v>
      </c>
      <c r="F128" s="54">
        <v>180</v>
      </c>
      <c r="G128" s="54">
        <v>11</v>
      </c>
      <c r="H128" s="54">
        <v>11</v>
      </c>
      <c r="I128" s="64">
        <v>48</v>
      </c>
      <c r="J128" s="54">
        <v>336</v>
      </c>
      <c r="K128" s="85" t="s">
        <v>115</v>
      </c>
      <c r="L128" s="61">
        <v>10.44</v>
      </c>
    </row>
    <row r="129" spans="1:12" ht="15" x14ac:dyDescent="0.25">
      <c r="A129" s="23"/>
      <c r="B129" s="15"/>
      <c r="C129" s="11"/>
      <c r="D129" s="7" t="s">
        <v>30</v>
      </c>
      <c r="E129" s="50" t="s">
        <v>50</v>
      </c>
      <c r="F129" s="54">
        <v>200</v>
      </c>
      <c r="G129" s="54">
        <v>0</v>
      </c>
      <c r="H129" s="54">
        <v>0</v>
      </c>
      <c r="I129" s="64">
        <v>19</v>
      </c>
      <c r="J129" s="54">
        <v>77</v>
      </c>
      <c r="K129" s="85" t="s">
        <v>61</v>
      </c>
      <c r="L129" s="61">
        <v>5.8</v>
      </c>
    </row>
    <row r="130" spans="1:12" ht="15" x14ac:dyDescent="0.25">
      <c r="A130" s="23"/>
      <c r="B130" s="15"/>
      <c r="C130" s="11"/>
      <c r="D130" s="7" t="s">
        <v>31</v>
      </c>
      <c r="E130" s="51" t="s">
        <v>51</v>
      </c>
      <c r="F130" s="54">
        <v>50</v>
      </c>
      <c r="G130" s="54">
        <v>4</v>
      </c>
      <c r="H130" s="54">
        <v>1</v>
      </c>
      <c r="I130" s="64">
        <v>24</v>
      </c>
      <c r="J130" s="54">
        <v>117</v>
      </c>
      <c r="K130" s="43"/>
      <c r="L130" s="61">
        <v>1.89</v>
      </c>
    </row>
    <row r="131" spans="1:12" ht="15.75" thickBot="1" x14ac:dyDescent="0.3">
      <c r="A131" s="23"/>
      <c r="B131" s="15"/>
      <c r="C131" s="11"/>
      <c r="D131" s="7" t="s">
        <v>32</v>
      </c>
      <c r="E131" s="51" t="s">
        <v>52</v>
      </c>
      <c r="F131" s="54">
        <v>50</v>
      </c>
      <c r="G131" s="54">
        <v>4</v>
      </c>
      <c r="H131" s="54">
        <v>2</v>
      </c>
      <c r="I131" s="64">
        <v>21</v>
      </c>
      <c r="J131" s="54">
        <v>129</v>
      </c>
      <c r="K131" s="43"/>
      <c r="L131" s="61">
        <v>1.96</v>
      </c>
    </row>
    <row r="132" spans="1:12" ht="15" x14ac:dyDescent="0.25">
      <c r="A132" s="23"/>
      <c r="B132" s="15"/>
      <c r="C132" s="11"/>
      <c r="D132" s="7" t="s">
        <v>24</v>
      </c>
      <c r="E132" s="50" t="s">
        <v>72</v>
      </c>
      <c r="F132" s="56">
        <v>150</v>
      </c>
      <c r="G132" s="56">
        <v>1</v>
      </c>
      <c r="H132" s="56">
        <v>1</v>
      </c>
      <c r="I132" s="66">
        <v>15</v>
      </c>
      <c r="J132" s="56">
        <v>70</v>
      </c>
      <c r="K132" s="43"/>
      <c r="L132" s="63">
        <v>20</v>
      </c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SUM(F125:F134)</f>
        <v>1110</v>
      </c>
      <c r="G135" s="19">
        <f t="shared" ref="G135:J135" si="56">SUM(G125:G134)</f>
        <v>37</v>
      </c>
      <c r="H135" s="19">
        <f t="shared" si="56"/>
        <v>33</v>
      </c>
      <c r="I135" s="19">
        <f t="shared" si="56"/>
        <v>156</v>
      </c>
      <c r="J135" s="19">
        <f t="shared" si="56"/>
        <v>1098</v>
      </c>
      <c r="K135" s="25"/>
      <c r="L135" s="19">
        <f t="shared" ref="L135" si="57">SUM(L125:L134)</f>
        <v>90</v>
      </c>
    </row>
    <row r="136" spans="1:12" ht="15.75" thickBot="1" x14ac:dyDescent="0.25">
      <c r="A136" s="29">
        <f>A115</f>
        <v>2</v>
      </c>
      <c r="B136" s="30">
        <f>B115</f>
        <v>1</v>
      </c>
      <c r="C136" s="89" t="s">
        <v>4</v>
      </c>
      <c r="D136" s="90"/>
      <c r="E136" s="31"/>
      <c r="F136" s="32">
        <f>F124+F135</f>
        <v>1795</v>
      </c>
      <c r="G136" s="32">
        <f t="shared" ref="G136" si="58">G124+G135</f>
        <v>57</v>
      </c>
      <c r="H136" s="32">
        <f t="shared" ref="H136" si="59">H124+H135</f>
        <v>58</v>
      </c>
      <c r="I136" s="32">
        <f t="shared" ref="I136" si="60">I124+I135</f>
        <v>262</v>
      </c>
      <c r="J136" s="32">
        <f t="shared" ref="J136:L136" si="61">J124+J135</f>
        <v>1829</v>
      </c>
      <c r="K136" s="32"/>
      <c r="L136" s="32">
        <f t="shared" si="61"/>
        <v>180</v>
      </c>
    </row>
    <row r="137" spans="1:12" ht="30" x14ac:dyDescent="0.25">
      <c r="A137" s="14">
        <v>2</v>
      </c>
      <c r="B137" s="15">
        <v>2</v>
      </c>
      <c r="C137" s="22" t="s">
        <v>20</v>
      </c>
      <c r="D137" s="5" t="s">
        <v>21</v>
      </c>
      <c r="E137" s="50" t="s">
        <v>116</v>
      </c>
      <c r="F137" s="56">
        <v>97</v>
      </c>
      <c r="G137" s="39">
        <v>12</v>
      </c>
      <c r="H137" s="39">
        <v>16</v>
      </c>
      <c r="I137" s="39">
        <v>13</v>
      </c>
      <c r="J137" s="39">
        <v>202</v>
      </c>
      <c r="K137" s="87" t="s">
        <v>119</v>
      </c>
      <c r="L137" s="39">
        <v>36.42</v>
      </c>
    </row>
    <row r="138" spans="1:12" ht="15.75" thickBot="1" x14ac:dyDescent="0.3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30</v>
      </c>
      <c r="E139" s="50" t="s">
        <v>50</v>
      </c>
      <c r="F139" s="54">
        <v>200</v>
      </c>
      <c r="G139" s="54">
        <v>0</v>
      </c>
      <c r="H139" s="54">
        <v>0</v>
      </c>
      <c r="I139" s="64">
        <v>19</v>
      </c>
      <c r="J139" s="54">
        <v>77</v>
      </c>
      <c r="K139" s="85" t="s">
        <v>61</v>
      </c>
      <c r="L139" s="61">
        <v>5.8</v>
      </c>
    </row>
    <row r="140" spans="1:12" ht="15" x14ac:dyDescent="0.25">
      <c r="A140" s="14"/>
      <c r="B140" s="15"/>
      <c r="C140" s="11"/>
      <c r="D140" s="7" t="s">
        <v>23</v>
      </c>
      <c r="E140" s="51" t="s">
        <v>41</v>
      </c>
      <c r="F140" s="54">
        <v>100</v>
      </c>
      <c r="G140" s="54">
        <v>8</v>
      </c>
      <c r="H140" s="54">
        <v>3</v>
      </c>
      <c r="I140" s="64">
        <v>45</v>
      </c>
      <c r="J140" s="54">
        <v>246</v>
      </c>
      <c r="K140" s="85"/>
      <c r="L140" s="61">
        <v>3.85</v>
      </c>
    </row>
    <row r="141" spans="1:12" ht="15" x14ac:dyDescent="0.25">
      <c r="A141" s="14"/>
      <c r="B141" s="15"/>
      <c r="C141" s="11"/>
      <c r="D141" s="7" t="s">
        <v>29</v>
      </c>
      <c r="E141" s="51" t="s">
        <v>117</v>
      </c>
      <c r="F141" s="54">
        <v>180</v>
      </c>
      <c r="G141" s="54">
        <v>3</v>
      </c>
      <c r="H141" s="54">
        <v>16.100000000000001</v>
      </c>
      <c r="I141" s="64">
        <v>1</v>
      </c>
      <c r="J141" s="54">
        <v>202</v>
      </c>
      <c r="K141" s="85" t="s">
        <v>118</v>
      </c>
      <c r="L141" s="61">
        <v>15.93</v>
      </c>
    </row>
    <row r="142" spans="1:12" ht="15.75" thickBot="1" x14ac:dyDescent="0.3">
      <c r="A142" s="14"/>
      <c r="B142" s="15"/>
      <c r="C142" s="11"/>
      <c r="D142" s="76" t="s">
        <v>26</v>
      </c>
      <c r="E142" s="57" t="s">
        <v>67</v>
      </c>
      <c r="F142" s="54">
        <v>60</v>
      </c>
      <c r="G142" s="54">
        <v>1</v>
      </c>
      <c r="H142" s="54">
        <v>0</v>
      </c>
      <c r="I142" s="64">
        <v>2</v>
      </c>
      <c r="J142" s="54">
        <v>10</v>
      </c>
      <c r="K142" s="85" t="s">
        <v>57</v>
      </c>
      <c r="L142" s="61">
        <v>8</v>
      </c>
    </row>
    <row r="143" spans="1:12" ht="15" x14ac:dyDescent="0.25">
      <c r="A143" s="14"/>
      <c r="B143" s="15"/>
      <c r="C143" s="11"/>
      <c r="D143" s="7" t="s">
        <v>24</v>
      </c>
      <c r="E143" s="50" t="s">
        <v>72</v>
      </c>
      <c r="F143" s="56">
        <v>150</v>
      </c>
      <c r="G143" s="56">
        <v>1</v>
      </c>
      <c r="H143" s="56">
        <v>1</v>
      </c>
      <c r="I143" s="66">
        <v>15</v>
      </c>
      <c r="J143" s="56">
        <v>70</v>
      </c>
      <c r="K143" s="43"/>
      <c r="L143" s="63">
        <v>20</v>
      </c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787</v>
      </c>
      <c r="G146" s="19">
        <f t="shared" ref="G146:J146" si="62">SUM(G137:G145)</f>
        <v>25</v>
      </c>
      <c r="H146" s="19">
        <f t="shared" si="62"/>
        <v>36.1</v>
      </c>
      <c r="I146" s="19">
        <f t="shared" si="62"/>
        <v>95</v>
      </c>
      <c r="J146" s="19">
        <f t="shared" si="62"/>
        <v>807</v>
      </c>
      <c r="K146" s="25"/>
      <c r="L146" s="19">
        <f t="shared" ref="L146" si="63">SUM(L137:L145)</f>
        <v>90</v>
      </c>
    </row>
    <row r="147" spans="1:12" ht="15" x14ac:dyDescent="0.25">
      <c r="A147" s="13">
        <f>A137</f>
        <v>2</v>
      </c>
      <c r="B147" s="13">
        <f>B137</f>
        <v>2</v>
      </c>
      <c r="C147" s="10" t="s">
        <v>25</v>
      </c>
      <c r="D147" s="7" t="s">
        <v>26</v>
      </c>
      <c r="E147" s="57" t="s">
        <v>46</v>
      </c>
      <c r="F147" s="58">
        <v>60</v>
      </c>
      <c r="G147" s="58">
        <v>1</v>
      </c>
      <c r="H147" s="58">
        <v>0</v>
      </c>
      <c r="I147" s="68">
        <v>2</v>
      </c>
      <c r="J147" s="58">
        <v>14</v>
      </c>
      <c r="K147" s="83" t="s">
        <v>57</v>
      </c>
      <c r="L147" s="84">
        <v>8.9</v>
      </c>
    </row>
    <row r="148" spans="1:12" ht="15" x14ac:dyDescent="0.25">
      <c r="A148" s="14"/>
      <c r="B148" s="15"/>
      <c r="C148" s="11"/>
      <c r="D148" s="7" t="s">
        <v>27</v>
      </c>
      <c r="E148" s="51" t="s">
        <v>120</v>
      </c>
      <c r="F148" s="54">
        <v>250</v>
      </c>
      <c r="G148" s="54">
        <v>2</v>
      </c>
      <c r="H148" s="54">
        <v>5</v>
      </c>
      <c r="I148" s="64">
        <v>16</v>
      </c>
      <c r="J148" s="54">
        <v>122</v>
      </c>
      <c r="K148" s="85" t="s">
        <v>140</v>
      </c>
      <c r="L148" s="61">
        <v>6.16</v>
      </c>
    </row>
    <row r="149" spans="1:12" ht="30" x14ac:dyDescent="0.25">
      <c r="A149" s="14"/>
      <c r="B149" s="15"/>
      <c r="C149" s="11"/>
      <c r="D149" s="7" t="s">
        <v>28</v>
      </c>
      <c r="E149" s="51" t="s">
        <v>121</v>
      </c>
      <c r="F149" s="54">
        <v>140</v>
      </c>
      <c r="G149" s="54">
        <v>13</v>
      </c>
      <c r="H149" s="54">
        <v>13</v>
      </c>
      <c r="I149" s="64">
        <v>19</v>
      </c>
      <c r="J149" s="54">
        <v>244</v>
      </c>
      <c r="K149" s="85" t="s">
        <v>123</v>
      </c>
      <c r="L149" s="61">
        <v>33.83</v>
      </c>
    </row>
    <row r="150" spans="1:12" ht="30" x14ac:dyDescent="0.25">
      <c r="A150" s="14"/>
      <c r="B150" s="15"/>
      <c r="C150" s="11"/>
      <c r="D150" s="7" t="s">
        <v>29</v>
      </c>
      <c r="E150" s="51" t="s">
        <v>104</v>
      </c>
      <c r="F150" s="54">
        <v>180</v>
      </c>
      <c r="G150" s="54">
        <v>4</v>
      </c>
      <c r="H150" s="54">
        <v>12</v>
      </c>
      <c r="I150" s="64">
        <v>23</v>
      </c>
      <c r="J150" s="54">
        <v>191</v>
      </c>
      <c r="K150" s="85" t="s">
        <v>124</v>
      </c>
      <c r="L150" s="61">
        <v>12.9</v>
      </c>
    </row>
    <row r="151" spans="1:12" ht="15" x14ac:dyDescent="0.25">
      <c r="A151" s="14"/>
      <c r="B151" s="15"/>
      <c r="C151" s="11"/>
      <c r="D151" s="7" t="s">
        <v>30</v>
      </c>
      <c r="E151" s="51" t="s">
        <v>122</v>
      </c>
      <c r="F151" s="54">
        <v>200</v>
      </c>
      <c r="G151" s="54">
        <v>1</v>
      </c>
      <c r="H151" s="54">
        <v>0</v>
      </c>
      <c r="I151" s="64">
        <v>21</v>
      </c>
      <c r="J151" s="54">
        <v>88</v>
      </c>
      <c r="K151" s="85" t="s">
        <v>76</v>
      </c>
      <c r="L151" s="61">
        <v>6.86</v>
      </c>
    </row>
    <row r="152" spans="1:12" ht="15" x14ac:dyDescent="0.25">
      <c r="A152" s="14"/>
      <c r="B152" s="15"/>
      <c r="C152" s="11"/>
      <c r="D152" s="7" t="s">
        <v>31</v>
      </c>
      <c r="E152" s="51" t="s">
        <v>51</v>
      </c>
      <c r="F152" s="54">
        <v>50</v>
      </c>
      <c r="G152" s="54">
        <v>4</v>
      </c>
      <c r="H152" s="54">
        <v>1</v>
      </c>
      <c r="I152" s="64">
        <v>24</v>
      </c>
      <c r="J152" s="54">
        <v>117</v>
      </c>
      <c r="K152" s="43"/>
      <c r="L152" s="61">
        <v>1.89</v>
      </c>
    </row>
    <row r="153" spans="1:12" ht="15.75" thickBot="1" x14ac:dyDescent="0.3">
      <c r="A153" s="14"/>
      <c r="B153" s="15"/>
      <c r="C153" s="11"/>
      <c r="D153" s="7" t="s">
        <v>32</v>
      </c>
      <c r="E153" s="51" t="s">
        <v>52</v>
      </c>
      <c r="F153" s="54">
        <v>50</v>
      </c>
      <c r="G153" s="54">
        <v>4</v>
      </c>
      <c r="H153" s="54">
        <v>2</v>
      </c>
      <c r="I153" s="64">
        <v>21</v>
      </c>
      <c r="J153" s="54">
        <v>129</v>
      </c>
      <c r="K153" s="43"/>
      <c r="L153" s="61">
        <v>1.96</v>
      </c>
    </row>
    <row r="154" spans="1:12" ht="15" x14ac:dyDescent="0.25">
      <c r="A154" s="14"/>
      <c r="B154" s="15"/>
      <c r="C154" s="11"/>
      <c r="D154" s="7" t="s">
        <v>24</v>
      </c>
      <c r="E154" s="50" t="s">
        <v>66</v>
      </c>
      <c r="F154" s="59">
        <v>150</v>
      </c>
      <c r="G154" s="59">
        <v>1</v>
      </c>
      <c r="H154" s="59">
        <v>1</v>
      </c>
      <c r="I154" s="69">
        <v>15</v>
      </c>
      <c r="J154" s="59">
        <v>70</v>
      </c>
      <c r="K154" s="43"/>
      <c r="L154" s="86">
        <v>17.5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33</v>
      </c>
      <c r="E157" s="9"/>
      <c r="F157" s="19">
        <f>SUM(F147:F156)</f>
        <v>1080</v>
      </c>
      <c r="G157" s="19">
        <f t="shared" ref="G157:J157" si="64">SUM(G147:G156)</f>
        <v>30</v>
      </c>
      <c r="H157" s="19">
        <f t="shared" si="64"/>
        <v>34</v>
      </c>
      <c r="I157" s="19">
        <f t="shared" si="64"/>
        <v>141</v>
      </c>
      <c r="J157" s="19">
        <f t="shared" si="64"/>
        <v>975</v>
      </c>
      <c r="K157" s="25"/>
      <c r="L157" s="19">
        <f t="shared" ref="L157" si="65">SUM(L147:L156)</f>
        <v>90</v>
      </c>
    </row>
    <row r="158" spans="1:12" ht="15.75" thickBot="1" x14ac:dyDescent="0.25">
      <c r="A158" s="33">
        <f>A137</f>
        <v>2</v>
      </c>
      <c r="B158" s="33">
        <f>B137</f>
        <v>2</v>
      </c>
      <c r="C158" s="89" t="s">
        <v>4</v>
      </c>
      <c r="D158" s="90"/>
      <c r="E158" s="31"/>
      <c r="F158" s="32">
        <f>F146+F157</f>
        <v>1867</v>
      </c>
      <c r="G158" s="32">
        <f t="shared" ref="G158" si="66">G146+G157</f>
        <v>55</v>
      </c>
      <c r="H158" s="32">
        <f t="shared" ref="H158" si="67">H146+H157</f>
        <v>70.099999999999994</v>
      </c>
      <c r="I158" s="32">
        <f t="shared" ref="I158" si="68">I146+I157</f>
        <v>236</v>
      </c>
      <c r="J158" s="32">
        <f t="shared" ref="J158:L158" si="69">J146+J157</f>
        <v>1782</v>
      </c>
      <c r="K158" s="32"/>
      <c r="L158" s="32">
        <f t="shared" si="69"/>
        <v>180</v>
      </c>
    </row>
    <row r="159" spans="1:12" ht="30" x14ac:dyDescent="0.25">
      <c r="A159" s="20">
        <v>2</v>
      </c>
      <c r="B159" s="21">
        <v>3</v>
      </c>
      <c r="C159" s="22" t="s">
        <v>20</v>
      </c>
      <c r="D159" s="5" t="s">
        <v>21</v>
      </c>
      <c r="E159" s="50" t="s">
        <v>125</v>
      </c>
      <c r="F159" s="56">
        <v>280</v>
      </c>
      <c r="G159" s="39">
        <v>27</v>
      </c>
      <c r="H159" s="39">
        <v>25</v>
      </c>
      <c r="I159" s="39">
        <v>69</v>
      </c>
      <c r="J159" s="39">
        <v>416</v>
      </c>
      <c r="K159" s="87" t="s">
        <v>126</v>
      </c>
      <c r="L159" s="39">
        <v>19</v>
      </c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51" t="s">
        <v>91</v>
      </c>
      <c r="F161" s="54">
        <v>200</v>
      </c>
      <c r="G161" s="54">
        <v>3</v>
      </c>
      <c r="H161" s="54">
        <v>3</v>
      </c>
      <c r="I161" s="64">
        <v>25</v>
      </c>
      <c r="J161" s="54">
        <v>134</v>
      </c>
      <c r="K161" s="85" t="s">
        <v>92</v>
      </c>
      <c r="L161" s="61">
        <v>3.15</v>
      </c>
    </row>
    <row r="162" spans="1:12" ht="15.75" customHeight="1" x14ac:dyDescent="0.25">
      <c r="A162" s="23"/>
      <c r="B162" s="15"/>
      <c r="C162" s="11"/>
      <c r="D162" s="7" t="s">
        <v>23</v>
      </c>
      <c r="E162" s="51" t="s">
        <v>41</v>
      </c>
      <c r="F162" s="54">
        <v>100</v>
      </c>
      <c r="G162" s="54">
        <v>8</v>
      </c>
      <c r="H162" s="54">
        <v>3</v>
      </c>
      <c r="I162" s="64">
        <v>45</v>
      </c>
      <c r="J162" s="54">
        <v>246</v>
      </c>
      <c r="K162" s="85"/>
      <c r="L162" s="61">
        <v>3.85</v>
      </c>
    </row>
    <row r="163" spans="1:12" ht="15.75" customHeight="1" x14ac:dyDescent="0.25">
      <c r="A163" s="23"/>
      <c r="B163" s="15"/>
      <c r="C163" s="11"/>
      <c r="D163" s="76" t="s">
        <v>80</v>
      </c>
      <c r="E163" s="51" t="s">
        <v>79</v>
      </c>
      <c r="F163" s="54">
        <v>125</v>
      </c>
      <c r="G163" s="54">
        <v>4</v>
      </c>
      <c r="H163" s="54">
        <v>3</v>
      </c>
      <c r="I163" s="64">
        <v>7</v>
      </c>
      <c r="J163" s="54">
        <v>96</v>
      </c>
      <c r="K163" s="85"/>
      <c r="L163" s="61">
        <v>30</v>
      </c>
    </row>
    <row r="164" spans="1:12" ht="15.75" customHeight="1" thickBot="1" x14ac:dyDescent="0.3">
      <c r="A164" s="23"/>
      <c r="B164" s="15"/>
      <c r="C164" s="11"/>
      <c r="D164" s="81" t="s">
        <v>45</v>
      </c>
      <c r="E164" s="52" t="s">
        <v>44</v>
      </c>
      <c r="F164" s="55">
        <v>10</v>
      </c>
      <c r="G164" s="55">
        <v>0</v>
      </c>
      <c r="H164" s="55">
        <v>7</v>
      </c>
      <c r="I164" s="65">
        <v>0</v>
      </c>
      <c r="J164" s="55">
        <v>66</v>
      </c>
      <c r="K164" s="82" t="s">
        <v>55</v>
      </c>
      <c r="L164" s="62">
        <v>8</v>
      </c>
    </row>
    <row r="165" spans="1:12" ht="30" x14ac:dyDescent="0.25">
      <c r="A165" s="23"/>
      <c r="B165" s="15"/>
      <c r="C165" s="11"/>
      <c r="D165" s="7" t="s">
        <v>30</v>
      </c>
      <c r="E165" s="51" t="s">
        <v>40</v>
      </c>
      <c r="F165" s="54">
        <v>200</v>
      </c>
      <c r="G165" s="54">
        <v>1</v>
      </c>
      <c r="H165" s="54">
        <v>0</v>
      </c>
      <c r="I165" s="64">
        <v>20</v>
      </c>
      <c r="J165" s="54">
        <v>83</v>
      </c>
      <c r="K165" s="43"/>
      <c r="L165" s="61">
        <v>26</v>
      </c>
    </row>
    <row r="166" spans="1:12" ht="15" x14ac:dyDescent="0.2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915</v>
      </c>
      <c r="G168" s="19">
        <f t="shared" ref="G168:J168" si="70">SUM(G159:G167)</f>
        <v>43</v>
      </c>
      <c r="H168" s="19">
        <f t="shared" si="70"/>
        <v>41</v>
      </c>
      <c r="I168" s="19">
        <f t="shared" si="70"/>
        <v>166</v>
      </c>
      <c r="J168" s="19">
        <f t="shared" si="70"/>
        <v>1041</v>
      </c>
      <c r="K168" s="25"/>
      <c r="L168" s="19">
        <f t="shared" ref="L168" si="71">SUM(L159:L167)</f>
        <v>90</v>
      </c>
    </row>
    <row r="169" spans="1:12" ht="15" x14ac:dyDescent="0.25">
      <c r="A169" s="26">
        <f>A159</f>
        <v>2</v>
      </c>
      <c r="B169" s="13">
        <f>B159</f>
        <v>3</v>
      </c>
      <c r="C169" s="10" t="s">
        <v>25</v>
      </c>
      <c r="D169" s="7" t="s">
        <v>26</v>
      </c>
      <c r="E169" s="57" t="s">
        <v>67</v>
      </c>
      <c r="F169" s="58">
        <v>60</v>
      </c>
      <c r="G169" s="58">
        <v>1</v>
      </c>
      <c r="H169" s="58">
        <v>0</v>
      </c>
      <c r="I169" s="68">
        <v>2</v>
      </c>
      <c r="J169" s="58">
        <v>10</v>
      </c>
      <c r="K169" s="83" t="s">
        <v>57</v>
      </c>
      <c r="L169" s="84">
        <v>8</v>
      </c>
    </row>
    <row r="170" spans="1:12" ht="15" x14ac:dyDescent="0.25">
      <c r="A170" s="23"/>
      <c r="B170" s="15"/>
      <c r="C170" s="11"/>
      <c r="D170" s="7" t="s">
        <v>27</v>
      </c>
      <c r="E170" s="51" t="s">
        <v>47</v>
      </c>
      <c r="F170" s="54">
        <v>250</v>
      </c>
      <c r="G170" s="54">
        <v>6</v>
      </c>
      <c r="H170" s="54">
        <v>5</v>
      </c>
      <c r="I170" s="64">
        <v>18</v>
      </c>
      <c r="J170" s="54">
        <v>141</v>
      </c>
      <c r="K170" s="85" t="s">
        <v>58</v>
      </c>
      <c r="L170" s="61">
        <v>6.6</v>
      </c>
    </row>
    <row r="171" spans="1:12" ht="30" x14ac:dyDescent="0.25">
      <c r="A171" s="23"/>
      <c r="B171" s="15"/>
      <c r="C171" s="11"/>
      <c r="D171" s="7" t="s">
        <v>28</v>
      </c>
      <c r="E171" s="51" t="s">
        <v>127</v>
      </c>
      <c r="F171" s="54">
        <v>99</v>
      </c>
      <c r="G171" s="54">
        <v>14</v>
      </c>
      <c r="H171" s="54">
        <v>18</v>
      </c>
      <c r="I171" s="64">
        <v>16</v>
      </c>
      <c r="J171" s="54">
        <v>218</v>
      </c>
      <c r="K171" s="85" t="s">
        <v>128</v>
      </c>
      <c r="L171" s="61">
        <v>36.31</v>
      </c>
    </row>
    <row r="172" spans="1:12" ht="30.75" thickBot="1" x14ac:dyDescent="0.3">
      <c r="A172" s="23"/>
      <c r="B172" s="15"/>
      <c r="C172" s="11"/>
      <c r="D172" s="7" t="s">
        <v>29</v>
      </c>
      <c r="E172" s="51" t="s">
        <v>49</v>
      </c>
      <c r="F172" s="54">
        <v>180</v>
      </c>
      <c r="G172" s="54">
        <v>7</v>
      </c>
      <c r="H172" s="54">
        <v>7</v>
      </c>
      <c r="I172" s="64">
        <v>25</v>
      </c>
      <c r="J172" s="54">
        <v>218</v>
      </c>
      <c r="K172" s="85" t="s">
        <v>60</v>
      </c>
      <c r="L172" s="61">
        <v>9.44</v>
      </c>
    </row>
    <row r="173" spans="1:12" ht="15" x14ac:dyDescent="0.25">
      <c r="A173" s="23"/>
      <c r="B173" s="15"/>
      <c r="C173" s="11"/>
      <c r="D173" s="7" t="s">
        <v>30</v>
      </c>
      <c r="E173" s="50" t="s">
        <v>50</v>
      </c>
      <c r="F173" s="54">
        <v>200</v>
      </c>
      <c r="G173" s="54">
        <v>0</v>
      </c>
      <c r="H173" s="54">
        <v>0</v>
      </c>
      <c r="I173" s="64">
        <v>19</v>
      </c>
      <c r="J173" s="54">
        <v>77</v>
      </c>
      <c r="K173" s="85" t="s">
        <v>61</v>
      </c>
      <c r="L173" s="61">
        <v>5.8</v>
      </c>
    </row>
    <row r="174" spans="1:12" ht="15" x14ac:dyDescent="0.25">
      <c r="A174" s="23"/>
      <c r="B174" s="15"/>
      <c r="C174" s="11"/>
      <c r="D174" s="7" t="s">
        <v>31</v>
      </c>
      <c r="E174" s="51" t="s">
        <v>51</v>
      </c>
      <c r="F174" s="54">
        <v>50</v>
      </c>
      <c r="G174" s="54">
        <v>4</v>
      </c>
      <c r="H174" s="54">
        <v>1</v>
      </c>
      <c r="I174" s="64">
        <v>24</v>
      </c>
      <c r="J174" s="54">
        <v>117</v>
      </c>
      <c r="K174" s="43"/>
      <c r="L174" s="61">
        <v>1.89</v>
      </c>
    </row>
    <row r="175" spans="1:12" ht="15.75" thickBot="1" x14ac:dyDescent="0.3">
      <c r="A175" s="23"/>
      <c r="B175" s="15"/>
      <c r="C175" s="11"/>
      <c r="D175" s="7" t="s">
        <v>32</v>
      </c>
      <c r="E175" s="51" t="s">
        <v>52</v>
      </c>
      <c r="F175" s="54">
        <v>50</v>
      </c>
      <c r="G175" s="54">
        <v>4</v>
      </c>
      <c r="H175" s="54">
        <v>2</v>
      </c>
      <c r="I175" s="64">
        <v>21</v>
      </c>
      <c r="J175" s="54">
        <v>129</v>
      </c>
      <c r="K175" s="43"/>
      <c r="L175" s="61">
        <v>1.96</v>
      </c>
    </row>
    <row r="176" spans="1:12" ht="15" x14ac:dyDescent="0.25">
      <c r="A176" s="23"/>
      <c r="B176" s="15"/>
      <c r="C176" s="11"/>
      <c r="D176" s="7" t="s">
        <v>24</v>
      </c>
      <c r="E176" s="50" t="s">
        <v>72</v>
      </c>
      <c r="F176" s="56">
        <v>150</v>
      </c>
      <c r="G176" s="56">
        <v>1</v>
      </c>
      <c r="H176" s="56">
        <v>1</v>
      </c>
      <c r="I176" s="66">
        <v>15</v>
      </c>
      <c r="J176" s="56">
        <v>70</v>
      </c>
      <c r="K176" s="43"/>
      <c r="L176" s="63">
        <v>20</v>
      </c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SUM(F169:F178)</f>
        <v>1039</v>
      </c>
      <c r="G179" s="19">
        <f t="shared" ref="G179:J179" si="72">SUM(G169:G178)</f>
        <v>37</v>
      </c>
      <c r="H179" s="19">
        <f t="shared" si="72"/>
        <v>34</v>
      </c>
      <c r="I179" s="19">
        <f t="shared" si="72"/>
        <v>140</v>
      </c>
      <c r="J179" s="19">
        <f t="shared" si="72"/>
        <v>980</v>
      </c>
      <c r="K179" s="25"/>
      <c r="L179" s="19">
        <f t="shared" ref="L179" si="73">SUM(L169:L178)</f>
        <v>90</v>
      </c>
    </row>
    <row r="180" spans="1:12" ht="15.75" thickBot="1" x14ac:dyDescent="0.25">
      <c r="A180" s="29">
        <f>A159</f>
        <v>2</v>
      </c>
      <c r="B180" s="30">
        <f>B159</f>
        <v>3</v>
      </c>
      <c r="C180" s="89" t="s">
        <v>4</v>
      </c>
      <c r="D180" s="90"/>
      <c r="E180" s="31"/>
      <c r="F180" s="32">
        <f>F168+F179</f>
        <v>1954</v>
      </c>
      <c r="G180" s="32">
        <f t="shared" ref="G180" si="74">G168+G179</f>
        <v>80</v>
      </c>
      <c r="H180" s="32">
        <f t="shared" ref="H180" si="75">H168+H179</f>
        <v>75</v>
      </c>
      <c r="I180" s="32">
        <f t="shared" ref="I180" si="76">I168+I179</f>
        <v>306</v>
      </c>
      <c r="J180" s="32">
        <f t="shared" ref="J180:L180" si="77">J168+J179</f>
        <v>2021</v>
      </c>
      <c r="K180" s="32"/>
      <c r="L180" s="32">
        <f t="shared" si="77"/>
        <v>180</v>
      </c>
    </row>
    <row r="181" spans="1:12" ht="30" x14ac:dyDescent="0.25">
      <c r="A181" s="20">
        <v>2</v>
      </c>
      <c r="B181" s="21">
        <v>4</v>
      </c>
      <c r="C181" s="22" t="s">
        <v>20</v>
      </c>
      <c r="D181" s="5" t="s">
        <v>21</v>
      </c>
      <c r="E181" s="50" t="s">
        <v>129</v>
      </c>
      <c r="F181" s="56">
        <v>140</v>
      </c>
      <c r="G181" s="56">
        <v>14</v>
      </c>
      <c r="H181" s="56">
        <v>18</v>
      </c>
      <c r="I181" s="66">
        <v>16</v>
      </c>
      <c r="J181" s="56">
        <v>242</v>
      </c>
      <c r="K181" s="87" t="s">
        <v>130</v>
      </c>
      <c r="L181" s="63">
        <v>34.11</v>
      </c>
    </row>
    <row r="182" spans="1:12" ht="30" x14ac:dyDescent="0.25">
      <c r="A182" s="23"/>
      <c r="B182" s="15"/>
      <c r="C182" s="11"/>
      <c r="D182" s="6" t="s">
        <v>29</v>
      </c>
      <c r="E182" s="51" t="s">
        <v>85</v>
      </c>
      <c r="F182" s="54">
        <v>180</v>
      </c>
      <c r="G182" s="54">
        <v>11</v>
      </c>
      <c r="H182" s="54">
        <v>11</v>
      </c>
      <c r="I182" s="64">
        <v>48</v>
      </c>
      <c r="J182" s="54">
        <v>336</v>
      </c>
      <c r="K182" s="83" t="s">
        <v>89</v>
      </c>
      <c r="L182" s="61">
        <v>10.44</v>
      </c>
    </row>
    <row r="183" spans="1:12" ht="15" x14ac:dyDescent="0.25">
      <c r="A183" s="23"/>
      <c r="B183" s="15"/>
      <c r="C183" s="11"/>
      <c r="D183" s="7" t="s">
        <v>22</v>
      </c>
      <c r="E183" s="51" t="s">
        <v>99</v>
      </c>
      <c r="F183" s="54">
        <v>222</v>
      </c>
      <c r="G183" s="54">
        <v>0</v>
      </c>
      <c r="H183" s="54">
        <v>0</v>
      </c>
      <c r="I183" s="64">
        <v>12</v>
      </c>
      <c r="J183" s="54">
        <v>50</v>
      </c>
      <c r="K183" s="85" t="s">
        <v>100</v>
      </c>
      <c r="L183" s="61">
        <v>5.6</v>
      </c>
    </row>
    <row r="184" spans="1:12" ht="15" x14ac:dyDescent="0.25">
      <c r="A184" s="23"/>
      <c r="B184" s="15"/>
      <c r="C184" s="11"/>
      <c r="D184" s="7" t="s">
        <v>23</v>
      </c>
      <c r="E184" s="51" t="s">
        <v>41</v>
      </c>
      <c r="F184" s="54">
        <v>100</v>
      </c>
      <c r="G184" s="54">
        <v>8</v>
      </c>
      <c r="H184" s="54">
        <v>3</v>
      </c>
      <c r="I184" s="64">
        <v>45</v>
      </c>
      <c r="J184" s="54">
        <v>246</v>
      </c>
      <c r="K184" s="85"/>
      <c r="L184" s="61">
        <v>3.85</v>
      </c>
    </row>
    <row r="185" spans="1:12" ht="15" x14ac:dyDescent="0.25">
      <c r="A185" s="23"/>
      <c r="B185" s="15"/>
      <c r="C185" s="11"/>
      <c r="D185" s="7" t="s">
        <v>26</v>
      </c>
      <c r="E185" s="57" t="s">
        <v>67</v>
      </c>
      <c r="F185" s="58">
        <v>60</v>
      </c>
      <c r="G185" s="58">
        <v>1</v>
      </c>
      <c r="H185" s="58">
        <v>0</v>
      </c>
      <c r="I185" s="68">
        <v>2</v>
      </c>
      <c r="J185" s="58">
        <v>10</v>
      </c>
      <c r="K185" s="83" t="s">
        <v>57</v>
      </c>
      <c r="L185" s="84">
        <v>8</v>
      </c>
    </row>
    <row r="186" spans="1:12" ht="15.75" thickBot="1" x14ac:dyDescent="0.3">
      <c r="A186" s="23"/>
      <c r="B186" s="15"/>
      <c r="C186" s="11"/>
      <c r="D186" s="7" t="s">
        <v>45</v>
      </c>
      <c r="E186" s="52" t="s">
        <v>44</v>
      </c>
      <c r="F186" s="55">
        <v>10</v>
      </c>
      <c r="G186" s="55">
        <v>0</v>
      </c>
      <c r="H186" s="55">
        <v>7</v>
      </c>
      <c r="I186" s="65">
        <v>0</v>
      </c>
      <c r="J186" s="55">
        <v>66</v>
      </c>
      <c r="K186" s="82" t="s">
        <v>55</v>
      </c>
      <c r="L186" s="62">
        <v>8</v>
      </c>
    </row>
    <row r="187" spans="1:12" ht="15" x14ac:dyDescent="0.25">
      <c r="A187" s="23"/>
      <c r="B187" s="15"/>
      <c r="C187" s="11"/>
      <c r="D187" s="7" t="s">
        <v>24</v>
      </c>
      <c r="E187" s="50" t="s">
        <v>72</v>
      </c>
      <c r="F187" s="56">
        <v>150</v>
      </c>
      <c r="G187" s="56">
        <v>1</v>
      </c>
      <c r="H187" s="56">
        <v>1</v>
      </c>
      <c r="I187" s="66">
        <v>15</v>
      </c>
      <c r="J187" s="56">
        <v>70</v>
      </c>
      <c r="K187" s="43"/>
      <c r="L187" s="63">
        <v>20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862</v>
      </c>
      <c r="G190" s="19">
        <f t="shared" ref="G190:J190" si="78">SUM(G181:G189)</f>
        <v>35</v>
      </c>
      <c r="H190" s="19">
        <f t="shared" si="78"/>
        <v>40</v>
      </c>
      <c r="I190" s="19">
        <f t="shared" si="78"/>
        <v>138</v>
      </c>
      <c r="J190" s="19">
        <f t="shared" si="78"/>
        <v>1020</v>
      </c>
      <c r="K190" s="25"/>
      <c r="L190" s="19">
        <f t="shared" ref="L190" si="79">SUM(L181:L189)</f>
        <v>90</v>
      </c>
    </row>
    <row r="191" spans="1:12" ht="15" x14ac:dyDescent="0.25">
      <c r="A191" s="26">
        <f>A181</f>
        <v>2</v>
      </c>
      <c r="B191" s="13">
        <f>B181</f>
        <v>4</v>
      </c>
      <c r="C191" s="10" t="s">
        <v>25</v>
      </c>
      <c r="D191" s="7" t="s">
        <v>26</v>
      </c>
      <c r="E191" s="57" t="s">
        <v>46</v>
      </c>
      <c r="F191" s="58">
        <v>60</v>
      </c>
      <c r="G191" s="58">
        <v>1</v>
      </c>
      <c r="H191" s="58">
        <v>0</v>
      </c>
      <c r="I191" s="68">
        <v>2</v>
      </c>
      <c r="J191" s="58">
        <v>14</v>
      </c>
      <c r="K191" s="83" t="s">
        <v>57</v>
      </c>
      <c r="L191" s="84">
        <v>8.9</v>
      </c>
    </row>
    <row r="192" spans="1:12" ht="15" x14ac:dyDescent="0.25">
      <c r="A192" s="23"/>
      <c r="B192" s="15"/>
      <c r="C192" s="11"/>
      <c r="D192" s="7" t="s">
        <v>27</v>
      </c>
      <c r="E192" s="51" t="s">
        <v>68</v>
      </c>
      <c r="F192" s="54">
        <v>260</v>
      </c>
      <c r="G192" s="54">
        <v>2</v>
      </c>
      <c r="H192" s="54">
        <v>5</v>
      </c>
      <c r="I192" s="64">
        <v>12</v>
      </c>
      <c r="J192" s="54">
        <v>102</v>
      </c>
      <c r="K192" s="85" t="s">
        <v>73</v>
      </c>
      <c r="L192" s="61">
        <v>6.6</v>
      </c>
    </row>
    <row r="193" spans="1:12" ht="30" x14ac:dyDescent="0.25">
      <c r="A193" s="23"/>
      <c r="B193" s="15"/>
      <c r="C193" s="11"/>
      <c r="D193" s="7" t="s">
        <v>28</v>
      </c>
      <c r="E193" s="51" t="s">
        <v>131</v>
      </c>
      <c r="F193" s="54">
        <v>160</v>
      </c>
      <c r="G193" s="54">
        <v>12</v>
      </c>
      <c r="H193" s="54">
        <v>14</v>
      </c>
      <c r="I193" s="64">
        <v>14</v>
      </c>
      <c r="J193" s="54">
        <v>224</v>
      </c>
      <c r="K193" s="85" t="s">
        <v>132</v>
      </c>
      <c r="L193" s="61">
        <v>34.74</v>
      </c>
    </row>
    <row r="194" spans="1:12" ht="30" x14ac:dyDescent="0.25">
      <c r="A194" s="23"/>
      <c r="B194" s="15"/>
      <c r="C194" s="11"/>
      <c r="D194" s="7" t="s">
        <v>29</v>
      </c>
      <c r="E194" s="51" t="s">
        <v>70</v>
      </c>
      <c r="F194" s="54">
        <v>180</v>
      </c>
      <c r="G194" s="54">
        <v>4</v>
      </c>
      <c r="H194" s="54">
        <v>7</v>
      </c>
      <c r="I194" s="64">
        <v>25</v>
      </c>
      <c r="J194" s="54">
        <v>189</v>
      </c>
      <c r="K194" s="85" t="s">
        <v>75</v>
      </c>
      <c r="L194" s="61">
        <v>11.55</v>
      </c>
    </row>
    <row r="195" spans="1:12" ht="15" x14ac:dyDescent="0.25">
      <c r="A195" s="23"/>
      <c r="B195" s="15"/>
      <c r="C195" s="11"/>
      <c r="D195" s="7" t="s">
        <v>30</v>
      </c>
      <c r="E195" s="51" t="s">
        <v>105</v>
      </c>
      <c r="F195" s="54">
        <v>200</v>
      </c>
      <c r="G195" s="54">
        <v>1</v>
      </c>
      <c r="H195" s="54">
        <v>0</v>
      </c>
      <c r="I195" s="64">
        <v>21</v>
      </c>
      <c r="J195" s="54">
        <v>88</v>
      </c>
      <c r="K195" s="85" t="s">
        <v>76</v>
      </c>
      <c r="L195" s="61">
        <v>6.86</v>
      </c>
    </row>
    <row r="196" spans="1:12" ht="15" x14ac:dyDescent="0.25">
      <c r="A196" s="23"/>
      <c r="B196" s="15"/>
      <c r="C196" s="11"/>
      <c r="D196" s="7" t="s">
        <v>31</v>
      </c>
      <c r="E196" s="51" t="s">
        <v>51</v>
      </c>
      <c r="F196" s="54">
        <v>50</v>
      </c>
      <c r="G196" s="54">
        <v>4</v>
      </c>
      <c r="H196" s="54">
        <v>1</v>
      </c>
      <c r="I196" s="64">
        <v>24</v>
      </c>
      <c r="J196" s="54">
        <v>117</v>
      </c>
      <c r="K196" s="43"/>
      <c r="L196" s="61">
        <v>1.89</v>
      </c>
    </row>
    <row r="197" spans="1:12" ht="15.75" thickBot="1" x14ac:dyDescent="0.3">
      <c r="A197" s="23"/>
      <c r="B197" s="15"/>
      <c r="C197" s="11"/>
      <c r="D197" s="7" t="s">
        <v>32</v>
      </c>
      <c r="E197" s="51" t="s">
        <v>52</v>
      </c>
      <c r="F197" s="54">
        <v>50</v>
      </c>
      <c r="G197" s="54">
        <v>4</v>
      </c>
      <c r="H197" s="54">
        <v>2</v>
      </c>
      <c r="I197" s="64">
        <v>21</v>
      </c>
      <c r="J197" s="54">
        <v>129</v>
      </c>
      <c r="K197" s="43"/>
      <c r="L197" s="61">
        <v>1.96</v>
      </c>
    </row>
    <row r="198" spans="1:12" ht="15" x14ac:dyDescent="0.25">
      <c r="A198" s="23"/>
      <c r="B198" s="15"/>
      <c r="C198" s="11"/>
      <c r="D198" s="7" t="s">
        <v>24</v>
      </c>
      <c r="E198" s="50" t="s">
        <v>66</v>
      </c>
      <c r="F198" s="59">
        <v>150</v>
      </c>
      <c r="G198" s="59">
        <v>1</v>
      </c>
      <c r="H198" s="59">
        <v>1</v>
      </c>
      <c r="I198" s="69">
        <v>15</v>
      </c>
      <c r="J198" s="59">
        <v>70</v>
      </c>
      <c r="K198" s="43"/>
      <c r="L198" s="86">
        <v>17.5</v>
      </c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SUM(F191:F200)</f>
        <v>1110</v>
      </c>
      <c r="G201" s="19">
        <f t="shared" ref="G201:J201" si="80">SUM(G191:G200)</f>
        <v>29</v>
      </c>
      <c r="H201" s="19">
        <f t="shared" si="80"/>
        <v>30</v>
      </c>
      <c r="I201" s="19">
        <f t="shared" si="80"/>
        <v>134</v>
      </c>
      <c r="J201" s="19">
        <f t="shared" si="80"/>
        <v>933</v>
      </c>
      <c r="K201" s="25"/>
      <c r="L201" s="19">
        <f t="shared" ref="L201" si="81">SUM(L191:L200)</f>
        <v>90</v>
      </c>
    </row>
    <row r="202" spans="1:12" ht="15.75" thickBot="1" x14ac:dyDescent="0.25">
      <c r="A202" s="29">
        <f>A181</f>
        <v>2</v>
      </c>
      <c r="B202" s="30">
        <f>B181</f>
        <v>4</v>
      </c>
      <c r="C202" s="89" t="s">
        <v>4</v>
      </c>
      <c r="D202" s="90"/>
      <c r="E202" s="31"/>
      <c r="F202" s="32">
        <f>F190+F201</f>
        <v>1972</v>
      </c>
      <c r="G202" s="32">
        <f t="shared" ref="G202" si="82">G190+G201</f>
        <v>64</v>
      </c>
      <c r="H202" s="32">
        <f t="shared" ref="H202" si="83">H190+H201</f>
        <v>70</v>
      </c>
      <c r="I202" s="32">
        <f t="shared" ref="I202" si="84">I190+I201</f>
        <v>272</v>
      </c>
      <c r="J202" s="32">
        <f t="shared" ref="J202:L202" si="85">J190+J201</f>
        <v>1953</v>
      </c>
      <c r="K202" s="32"/>
      <c r="L202" s="32">
        <f t="shared" si="85"/>
        <v>180</v>
      </c>
    </row>
    <row r="203" spans="1:12" ht="30" x14ac:dyDescent="0.25">
      <c r="A203" s="20">
        <v>2</v>
      </c>
      <c r="B203" s="21">
        <v>5</v>
      </c>
      <c r="C203" s="22" t="s">
        <v>20</v>
      </c>
      <c r="D203" s="5" t="s">
        <v>21</v>
      </c>
      <c r="E203" s="50" t="s">
        <v>133</v>
      </c>
      <c r="F203" s="56">
        <v>287</v>
      </c>
      <c r="G203" s="39">
        <v>18</v>
      </c>
      <c r="H203" s="39">
        <v>17</v>
      </c>
      <c r="I203" s="39">
        <v>40</v>
      </c>
      <c r="J203" s="39">
        <v>389</v>
      </c>
      <c r="K203" s="87" t="s">
        <v>135</v>
      </c>
      <c r="L203" s="39">
        <v>43.65</v>
      </c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22</v>
      </c>
      <c r="E205" s="51" t="s">
        <v>64</v>
      </c>
      <c r="F205" s="54">
        <v>200</v>
      </c>
      <c r="G205" s="54">
        <v>3</v>
      </c>
      <c r="H205" s="54">
        <v>2</v>
      </c>
      <c r="I205" s="64">
        <v>17</v>
      </c>
      <c r="J205" s="54">
        <v>113</v>
      </c>
      <c r="K205" s="85" t="s">
        <v>134</v>
      </c>
      <c r="L205" s="61">
        <v>8.6</v>
      </c>
    </row>
    <row r="206" spans="1:12" ht="15" x14ac:dyDescent="0.25">
      <c r="A206" s="23"/>
      <c r="B206" s="15"/>
      <c r="C206" s="11"/>
      <c r="D206" s="7" t="s">
        <v>23</v>
      </c>
      <c r="E206" s="51" t="s">
        <v>41</v>
      </c>
      <c r="F206" s="54">
        <v>100</v>
      </c>
      <c r="G206" s="54">
        <v>8</v>
      </c>
      <c r="H206" s="54">
        <v>3</v>
      </c>
      <c r="I206" s="64">
        <v>45</v>
      </c>
      <c r="J206" s="54">
        <v>246</v>
      </c>
      <c r="K206" s="85"/>
      <c r="L206" s="61">
        <v>3.85</v>
      </c>
    </row>
    <row r="207" spans="1:12" ht="15" x14ac:dyDescent="0.25">
      <c r="A207" s="23"/>
      <c r="B207" s="15"/>
      <c r="C207" s="11"/>
      <c r="D207" s="7" t="s">
        <v>45</v>
      </c>
      <c r="E207" s="51" t="s">
        <v>43</v>
      </c>
      <c r="F207" s="54">
        <v>15</v>
      </c>
      <c r="G207" s="54">
        <v>3</v>
      </c>
      <c r="H207" s="54">
        <v>4</v>
      </c>
      <c r="I207" s="64">
        <v>0</v>
      </c>
      <c r="J207" s="54">
        <v>54</v>
      </c>
      <c r="K207" s="85" t="s">
        <v>54</v>
      </c>
      <c r="L207" s="61">
        <v>8.4</v>
      </c>
    </row>
    <row r="208" spans="1:12" ht="15.75" thickBot="1" x14ac:dyDescent="0.3">
      <c r="A208" s="23"/>
      <c r="B208" s="15"/>
      <c r="C208" s="11"/>
      <c r="D208" s="7" t="s">
        <v>45</v>
      </c>
      <c r="E208" s="52" t="s">
        <v>44</v>
      </c>
      <c r="F208" s="55">
        <v>10</v>
      </c>
      <c r="G208" s="55">
        <v>0</v>
      </c>
      <c r="H208" s="55">
        <v>7</v>
      </c>
      <c r="I208" s="65">
        <v>0</v>
      </c>
      <c r="J208" s="55">
        <v>66</v>
      </c>
      <c r="K208" s="82" t="s">
        <v>55</v>
      </c>
      <c r="L208" s="62">
        <v>8</v>
      </c>
    </row>
    <row r="209" spans="1:12" ht="15" x14ac:dyDescent="0.25">
      <c r="A209" s="23"/>
      <c r="B209" s="15"/>
      <c r="C209" s="11"/>
      <c r="D209" s="7" t="s">
        <v>24</v>
      </c>
      <c r="E209" s="50" t="s">
        <v>66</v>
      </c>
      <c r="F209" s="56">
        <v>150</v>
      </c>
      <c r="G209" s="56">
        <v>1</v>
      </c>
      <c r="H209" s="56">
        <v>1</v>
      </c>
      <c r="I209" s="66">
        <v>15</v>
      </c>
      <c r="J209" s="56">
        <v>70</v>
      </c>
      <c r="K209" s="43"/>
      <c r="L209" s="63">
        <v>17.5</v>
      </c>
    </row>
    <row r="210" spans="1:12" ht="15" x14ac:dyDescent="0.25">
      <c r="A210" s="23"/>
      <c r="B210" s="15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.75" customHeight="1" x14ac:dyDescent="0.25">
      <c r="A212" s="24"/>
      <c r="B212" s="17"/>
      <c r="C212" s="8"/>
      <c r="D212" s="18" t="s">
        <v>33</v>
      </c>
      <c r="E212" s="9"/>
      <c r="F212" s="19">
        <f>SUM(F203:F211)</f>
        <v>762</v>
      </c>
      <c r="G212" s="19">
        <f t="shared" ref="G212:J212" si="86">SUM(G203:G211)</f>
        <v>33</v>
      </c>
      <c r="H212" s="19">
        <f t="shared" si="86"/>
        <v>34</v>
      </c>
      <c r="I212" s="19">
        <f t="shared" si="86"/>
        <v>117</v>
      </c>
      <c r="J212" s="19">
        <f t="shared" si="86"/>
        <v>938</v>
      </c>
      <c r="K212" s="25"/>
      <c r="L212" s="19">
        <f t="shared" ref="L212" si="87">SUM(L203:L211)</f>
        <v>90</v>
      </c>
    </row>
    <row r="213" spans="1:12" ht="15" x14ac:dyDescent="0.25">
      <c r="A213" s="26">
        <f>A203</f>
        <v>2</v>
      </c>
      <c r="B213" s="13">
        <f>B203</f>
        <v>5</v>
      </c>
      <c r="C213" s="10" t="s">
        <v>25</v>
      </c>
      <c r="D213" s="7" t="s">
        <v>26</v>
      </c>
      <c r="E213" s="57" t="s">
        <v>67</v>
      </c>
      <c r="F213" s="58">
        <v>60</v>
      </c>
      <c r="G213" s="58">
        <v>1</v>
      </c>
      <c r="H213" s="58">
        <v>0</v>
      </c>
      <c r="I213" s="68">
        <v>2</v>
      </c>
      <c r="J213" s="58">
        <v>10</v>
      </c>
      <c r="K213" s="83" t="s">
        <v>57</v>
      </c>
      <c r="L213" s="84">
        <v>8</v>
      </c>
    </row>
    <row r="214" spans="1:12" ht="15" x14ac:dyDescent="0.25">
      <c r="A214" s="23"/>
      <c r="B214" s="15"/>
      <c r="C214" s="11"/>
      <c r="D214" s="7" t="s">
        <v>27</v>
      </c>
      <c r="E214" s="51" t="s">
        <v>136</v>
      </c>
      <c r="F214" s="54">
        <v>250</v>
      </c>
      <c r="G214" s="54">
        <v>6</v>
      </c>
      <c r="H214" s="54">
        <v>5</v>
      </c>
      <c r="I214" s="64">
        <v>10</v>
      </c>
      <c r="J214" s="54">
        <v>115</v>
      </c>
      <c r="K214" s="85" t="s">
        <v>138</v>
      </c>
      <c r="L214" s="61">
        <v>6.79</v>
      </c>
    </row>
    <row r="215" spans="1:12" ht="30" x14ac:dyDescent="0.25">
      <c r="A215" s="23"/>
      <c r="B215" s="15"/>
      <c r="C215" s="11"/>
      <c r="D215" s="7" t="s">
        <v>28</v>
      </c>
      <c r="E215" s="51" t="s">
        <v>48</v>
      </c>
      <c r="F215" s="54">
        <v>99</v>
      </c>
      <c r="G215" s="54">
        <v>17</v>
      </c>
      <c r="H215" s="54">
        <v>24</v>
      </c>
      <c r="I215" s="64">
        <v>14</v>
      </c>
      <c r="J215" s="54">
        <v>344</v>
      </c>
      <c r="K215" s="85" t="s">
        <v>139</v>
      </c>
      <c r="L215" s="61">
        <v>36.76</v>
      </c>
    </row>
    <row r="216" spans="1:12" ht="30.75" thickBot="1" x14ac:dyDescent="0.3">
      <c r="A216" s="23"/>
      <c r="B216" s="15"/>
      <c r="C216" s="11"/>
      <c r="D216" s="7" t="s">
        <v>29</v>
      </c>
      <c r="E216" s="51" t="s">
        <v>137</v>
      </c>
      <c r="F216" s="54">
        <v>180</v>
      </c>
      <c r="G216" s="54">
        <v>11</v>
      </c>
      <c r="H216" s="54">
        <v>8</v>
      </c>
      <c r="I216" s="64">
        <v>52</v>
      </c>
      <c r="J216" s="54">
        <v>325</v>
      </c>
      <c r="K216" s="85" t="s">
        <v>89</v>
      </c>
      <c r="L216" s="61">
        <v>8.8000000000000007</v>
      </c>
    </row>
    <row r="217" spans="1:12" ht="15" x14ac:dyDescent="0.25">
      <c r="A217" s="23"/>
      <c r="B217" s="15"/>
      <c r="C217" s="11"/>
      <c r="D217" s="7" t="s">
        <v>30</v>
      </c>
      <c r="E217" s="50" t="s">
        <v>50</v>
      </c>
      <c r="F217" s="54">
        <v>200</v>
      </c>
      <c r="G217" s="54">
        <v>0</v>
      </c>
      <c r="H217" s="54">
        <v>0</v>
      </c>
      <c r="I217" s="64">
        <v>19</v>
      </c>
      <c r="J217" s="54">
        <v>77</v>
      </c>
      <c r="K217" s="85" t="s">
        <v>61</v>
      </c>
      <c r="L217" s="61">
        <v>5.8</v>
      </c>
    </row>
    <row r="218" spans="1:12" ht="15" x14ac:dyDescent="0.25">
      <c r="A218" s="23"/>
      <c r="B218" s="15"/>
      <c r="C218" s="11"/>
      <c r="D218" s="7" t="s">
        <v>31</v>
      </c>
      <c r="E218" s="51" t="s">
        <v>51</v>
      </c>
      <c r="F218" s="54">
        <v>50</v>
      </c>
      <c r="G218" s="54">
        <v>4</v>
      </c>
      <c r="H218" s="54">
        <v>1</v>
      </c>
      <c r="I218" s="64">
        <v>24</v>
      </c>
      <c r="J218" s="54">
        <v>117</v>
      </c>
      <c r="K218" s="43"/>
      <c r="L218" s="61">
        <v>1.89</v>
      </c>
    </row>
    <row r="219" spans="1:12" ht="15.75" thickBot="1" x14ac:dyDescent="0.3">
      <c r="A219" s="23"/>
      <c r="B219" s="15"/>
      <c r="C219" s="11"/>
      <c r="D219" s="7" t="s">
        <v>32</v>
      </c>
      <c r="E219" s="51" t="s">
        <v>52</v>
      </c>
      <c r="F219" s="54">
        <v>50</v>
      </c>
      <c r="G219" s="54">
        <v>4</v>
      </c>
      <c r="H219" s="54">
        <v>2</v>
      </c>
      <c r="I219" s="64">
        <v>21</v>
      </c>
      <c r="J219" s="54">
        <v>129</v>
      </c>
      <c r="K219" s="43"/>
      <c r="L219" s="61">
        <v>1.96</v>
      </c>
    </row>
    <row r="220" spans="1:12" ht="15" x14ac:dyDescent="0.25">
      <c r="A220" s="23"/>
      <c r="B220" s="15"/>
      <c r="C220" s="11"/>
      <c r="D220" s="7" t="s">
        <v>24</v>
      </c>
      <c r="E220" s="50" t="s">
        <v>72</v>
      </c>
      <c r="F220" s="59">
        <v>150</v>
      </c>
      <c r="G220" s="59">
        <v>1</v>
      </c>
      <c r="H220" s="59">
        <v>1</v>
      </c>
      <c r="I220" s="69">
        <v>15</v>
      </c>
      <c r="J220" s="59">
        <v>70</v>
      </c>
      <c r="K220" s="43"/>
      <c r="L220" s="86">
        <v>20</v>
      </c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SUM(F213:F222)</f>
        <v>1039</v>
      </c>
      <c r="G223" s="19">
        <f t="shared" ref="G223:J223" si="88">SUM(G213:G222)</f>
        <v>44</v>
      </c>
      <c r="H223" s="19">
        <f t="shared" si="88"/>
        <v>41</v>
      </c>
      <c r="I223" s="19">
        <f t="shared" si="88"/>
        <v>157</v>
      </c>
      <c r="J223" s="19">
        <f t="shared" si="88"/>
        <v>1187</v>
      </c>
      <c r="K223" s="25"/>
      <c r="L223" s="19">
        <f t="shared" ref="L223" si="89">SUM(L213:L222)</f>
        <v>89.999999999999986</v>
      </c>
    </row>
    <row r="224" spans="1:12" ht="15.75" thickBot="1" x14ac:dyDescent="0.25">
      <c r="A224" s="29">
        <f>A203</f>
        <v>2</v>
      </c>
      <c r="B224" s="30">
        <f>B203</f>
        <v>5</v>
      </c>
      <c r="C224" s="89" t="s">
        <v>4</v>
      </c>
      <c r="D224" s="90"/>
      <c r="E224" s="31"/>
      <c r="F224" s="32">
        <f>F212+F223</f>
        <v>1801</v>
      </c>
      <c r="G224" s="32">
        <f t="shared" ref="G224" si="90">G212+G223</f>
        <v>77</v>
      </c>
      <c r="H224" s="32">
        <f t="shared" ref="H224" si="91">H212+H223</f>
        <v>75</v>
      </c>
      <c r="I224" s="32">
        <f t="shared" ref="I224" si="92">I212+I223</f>
        <v>274</v>
      </c>
      <c r="J224" s="32">
        <f t="shared" ref="J224:L224" si="93">J212+J223</f>
        <v>2125</v>
      </c>
      <c r="K224" s="32"/>
      <c r="L224" s="32">
        <f t="shared" si="93"/>
        <v>180</v>
      </c>
    </row>
    <row r="225" spans="1:12" ht="13.5" thickBot="1" x14ac:dyDescent="0.25">
      <c r="A225" s="27"/>
      <c r="B225" s="28"/>
      <c r="C225" s="91" t="s">
        <v>5</v>
      </c>
      <c r="D225" s="91"/>
      <c r="E225" s="91"/>
      <c r="F225" s="34">
        <f>(F27+F49+F70+F92+F114+F136+F158+F180+F202+F224)/(IF(F27=0,0,1)+IF(F49=0,0,1)+IF(F70=0,0,1)+IF(F92=0,0,1)+IF(F114=0,0,1)+IF(F136=0,0,1)+IF(F158=0,0,1)+IF(F180=0,0,1)+IF(F202=0,0,1)+IF(F224=0,0,1))</f>
        <v>1823.4</v>
      </c>
      <c r="G225" s="34">
        <f>(G27+G49+G70+G92+G114+G136+G158+G180+G202+G224)/(IF(G27=0,0,1)+IF(G49=0,0,1)+IF(G70=0,0,1)+IF(G92=0,0,1)+IF(G114=0,0,1)+IF(G136=0,0,1)+IF(G158=0,0,1)+IF(G180=0,0,1)+IF(G202=0,0,1)+IF(G224=0,0,1))</f>
        <v>65.2</v>
      </c>
      <c r="H225" s="34">
        <f>(H27+H49+H70+H92+H114+H136+H158+H180+H202+H224)/(IF(H27=0,0,1)+IF(H49=0,0,1)+IF(H70=0,0,1)+IF(H92=0,0,1)+IF(H114=0,0,1)+IF(H136=0,0,1)+IF(H158=0,0,1)+IF(H180=0,0,1)+IF(H202=0,0,1)+IF(H224=0,0,1))</f>
        <v>66.91</v>
      </c>
      <c r="I225" s="34">
        <f>(I27+I49+I70+I92+I114+I136+I158+I180+I202+I224)/(IF(I27=0,0,1)+IF(I49=0,0,1)+IF(I70=0,0,1)+IF(I92=0,0,1)+IF(I114=0,0,1)+IF(I136=0,0,1)+IF(I158=0,0,1)+IF(I180=0,0,1)+IF(I202=0,0,1)+IF(I224=0,0,1))</f>
        <v>274.39999999999998</v>
      </c>
      <c r="J225" s="34">
        <f>(J27+J49+J70+J92+J114+J136+J158+J180+J202+J224)/(IF(J27=0,0,1)+IF(J49=0,0,1)+IF(J70=0,0,1)+IF(J92=0,0,1)+IF(J114=0,0,1)+IF(J136=0,0,1)+IF(J158=0,0,1)+IF(J180=0,0,1)+IF(J202=0,0,1)+IF(J224=0,0,1))</f>
        <v>1943.1</v>
      </c>
      <c r="K225" s="34"/>
      <c r="L225" s="34">
        <f>(L27+L49+L70+L92+L114+L136+L158+L180+L202+L224)/(IF(L27=0,0,1)+IF(L49=0,0,1)+IF(L70=0,0,1)+IF(L92=0,0,1)+IF(L114=0,0,1)+IF(L136=0,0,1)+IF(L158=0,0,1)+IF(L180=0,0,1)+IF(L202=0,0,1)+IF(L224=0,0,1))</f>
        <v>180</v>
      </c>
    </row>
  </sheetData>
  <mergeCells count="14">
    <mergeCell ref="C1:E1"/>
    <mergeCell ref="H1:K1"/>
    <mergeCell ref="H2:K2"/>
    <mergeCell ref="C49:D49"/>
    <mergeCell ref="C70:D70"/>
    <mergeCell ref="C92:D92"/>
    <mergeCell ref="C114:D114"/>
    <mergeCell ref="C27:D27"/>
    <mergeCell ref="C225:E225"/>
    <mergeCell ref="C224:D224"/>
    <mergeCell ref="C136:D136"/>
    <mergeCell ref="C158:D158"/>
    <mergeCell ref="C180:D180"/>
    <mergeCell ref="C202:D2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2024-09-13T05:22:41Z</dcterms:modified>
</cp:coreProperties>
</file>